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drawings/drawing17.xml" ContentType="application/vnd.openxmlformats-officedocument.drawing+xml"/>
  <Override PartName="/xl/worksheets/sheet26.xml" ContentType="application/vnd.openxmlformats-officedocument.spreadsheetml.worksheet+xml"/>
  <Override PartName="/xl/drawings/drawing18.xml" ContentType="application/vnd.openxmlformats-officedocument.drawing+xml"/>
  <Override PartName="/xl/worksheets/sheet27.xml" ContentType="application/vnd.openxmlformats-officedocument.spreadsheetml.worksheet+xml"/>
  <Override PartName="/xl/drawings/drawing19.xml" ContentType="application/vnd.openxmlformats-officedocument.drawing+xml"/>
  <Override PartName="/xl/worksheets/sheet28.xml" ContentType="application/vnd.openxmlformats-officedocument.spreadsheetml.worksheet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worksheets/sheet30.xml" ContentType="application/vnd.openxmlformats-officedocument.spreadsheetml.worksheet+xml"/>
  <Override PartName="/xl/drawings/drawing22.xml" ContentType="application/vnd.openxmlformats-officedocument.drawing+xml"/>
  <Override PartName="/xl/worksheets/sheet31.xml" ContentType="application/vnd.openxmlformats-officedocument.spreadsheetml.worksheet+xml"/>
  <Override PartName="/xl/drawings/drawing23.xml" ContentType="application/vnd.openxmlformats-officedocument.drawing+xml"/>
  <Override PartName="/xl/worksheets/sheet32.xml" ContentType="application/vnd.openxmlformats-officedocument.spreadsheetml.worksheet+xml"/>
  <Override PartName="/xl/drawings/drawing24.xml" ContentType="application/vnd.openxmlformats-officedocument.drawing+xml"/>
  <Override PartName="/xl/worksheets/sheet33.xml" ContentType="application/vnd.openxmlformats-officedocument.spreadsheetml.worksheet+xml"/>
  <Override PartName="/xl/drawings/drawing25.xml" ContentType="application/vnd.openxmlformats-officedocument.drawing+xml"/>
  <Override PartName="/xl/worksheets/sheet34.xml" ContentType="application/vnd.openxmlformats-officedocument.spreadsheetml.worksheet+xml"/>
  <Override PartName="/xl/drawings/drawing26.xml" ContentType="application/vnd.openxmlformats-officedocument.drawing+xml"/>
  <Override PartName="/xl/worksheets/sheet35.xml" ContentType="application/vnd.openxmlformats-officedocument.spreadsheetml.worksheet+xml"/>
  <Override PartName="/xl/drawings/drawing27.xml" ContentType="application/vnd.openxmlformats-officedocument.drawing+xml"/>
  <Override PartName="/xl/worksheets/sheet36.xml" ContentType="application/vnd.openxmlformats-officedocument.spreadsheetml.worksheet+xml"/>
  <Override PartName="/xl/drawings/drawing28.xml" ContentType="application/vnd.openxmlformats-officedocument.drawing+xml"/>
  <Override PartName="/xl/worksheets/sheet37.xml" ContentType="application/vnd.openxmlformats-officedocument.spreadsheetml.worksheet+xml"/>
  <Override PartName="/xl/drawings/drawing29.xml" ContentType="application/vnd.openxmlformats-officedocument.drawing+xml"/>
  <Override PartName="/xl/worksheets/sheet38.xml" ContentType="application/vnd.openxmlformats-officedocument.spreadsheetml.worksheet+xml"/>
  <Override PartName="/xl/drawings/drawing30.xml" ContentType="application/vnd.openxmlformats-officedocument.drawing+xml"/>
  <Override PartName="/xl/worksheets/sheet39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"/>
  </bookViews>
  <sheets>
    <sheet name="Equipes" sheetId="1" r:id="rId1"/>
    <sheet name="Temps" sheetId="2" r:id="rId2"/>
    <sheet name="Matchs bpl f" sheetId="3" r:id="rId3"/>
    <sheet name="Rennes 1" sheetId="4" r:id="rId4"/>
    <sheet name="Quimper Pontivy" sheetId="5" r:id="rId5"/>
    <sheet name="Nantes-La Bernerie" sheetId="6" r:id="rId6"/>
    <sheet name="Rennes 2" sheetId="7" r:id="rId7"/>
    <sheet name="Brest" sheetId="8" r:id="rId8"/>
    <sheet name="Dinan-Montfort" sheetId="9" r:id="rId9"/>
    <sheet name="Pessac" sheetId="10" r:id="rId10"/>
    <sheet name="La Rochelle" sheetId="11" r:id="rId11"/>
    <sheet name="1" sheetId="12" r:id="rId12"/>
    <sheet name="2" sheetId="13" r:id="rId13"/>
    <sheet name="3" sheetId="14" r:id="rId14"/>
    <sheet name="4" sheetId="15" r:id="rId15"/>
    <sheet name="5" sheetId="16" r:id="rId16"/>
    <sheet name="6" sheetId="17" r:id="rId17"/>
    <sheet name="7" sheetId="18" r:id="rId18"/>
    <sheet name="8" sheetId="19" r:id="rId19"/>
    <sheet name="9" sheetId="20" r:id="rId20"/>
    <sheet name="10" sheetId="21" r:id="rId21"/>
    <sheet name="11" sheetId="22" r:id="rId22"/>
    <sheet name="12" sheetId="23" r:id="rId23"/>
    <sheet name="13" sheetId="24" r:id="rId24"/>
    <sheet name="14" sheetId="25" r:id="rId25"/>
    <sheet name="15" sheetId="26" r:id="rId26"/>
    <sheet name="16" sheetId="27" r:id="rId27"/>
    <sheet name="17" sheetId="28" r:id="rId28"/>
    <sheet name="18" sheetId="29" r:id="rId29"/>
    <sheet name="19" sheetId="30" r:id="rId30"/>
    <sheet name="20" sheetId="31" r:id="rId31"/>
    <sheet name="21" sheetId="32" r:id="rId32"/>
    <sheet name="22" sheetId="33" r:id="rId33"/>
    <sheet name="23" sheetId="34" r:id="rId34"/>
    <sheet name="24" sheetId="35" r:id="rId35"/>
    <sheet name="25" sheetId="36" r:id="rId36"/>
    <sheet name="26" sheetId="37" r:id="rId37"/>
    <sheet name="27" sheetId="38" r:id="rId38"/>
    <sheet name="28" sheetId="39" r:id="rId39"/>
  </sheets>
  <definedNames>
    <definedName name="__Anonymous_Sheet_DB__10">'La Rochelle'!$B$10:$F$23</definedName>
    <definedName name="__Anonymous_Sheet_DB__3">'Rennes 1'!$B$10:$F$23</definedName>
  </definedNames>
  <calcPr fullCalcOnLoad="1"/>
</workbook>
</file>

<file path=xl/sharedStrings.xml><?xml version="1.0" encoding="utf-8"?>
<sst xmlns="http://schemas.openxmlformats.org/spreadsheetml/2006/main" count="2037" uniqueCount="380">
  <si>
    <t>A</t>
  </si>
  <si>
    <t>Rennes 1</t>
  </si>
  <si>
    <t>B</t>
  </si>
  <si>
    <t>Quimper/Pontivy</t>
  </si>
  <si>
    <t>C</t>
  </si>
  <si>
    <t>Nantes / La Bernerie</t>
  </si>
  <si>
    <t>D</t>
  </si>
  <si>
    <t xml:space="preserve">Rennes 2 </t>
  </si>
  <si>
    <t>E</t>
  </si>
  <si>
    <t>Brest</t>
  </si>
  <si>
    <t>F</t>
  </si>
  <si>
    <t>Dinan / Montfort</t>
  </si>
  <si>
    <t>G</t>
  </si>
  <si>
    <t>Pessac</t>
  </si>
  <si>
    <t>H</t>
  </si>
  <si>
    <t>La Rochelle</t>
  </si>
  <si>
    <t>Matchs</t>
  </si>
  <si>
    <t>Temps</t>
  </si>
  <si>
    <t>Nbre</t>
  </si>
  <si>
    <t>Total</t>
  </si>
  <si>
    <t>Mi-temps</t>
  </si>
  <si>
    <t>Temps mort</t>
  </si>
  <si>
    <t>Arrets</t>
  </si>
  <si>
    <t>Change coté</t>
  </si>
  <si>
    <t>Sous total</t>
  </si>
  <si>
    <t>Inter match</t>
  </si>
  <si>
    <t>MATCHS BPL F FOUGERES 2020</t>
  </si>
  <si>
    <t>N° match</t>
  </si>
  <si>
    <t>Heure</t>
  </si>
  <si>
    <t>lettre</t>
  </si>
  <si>
    <t>Equipe en Noir</t>
  </si>
  <si>
    <t>Score</t>
  </si>
  <si>
    <t>Equipe en Blanc</t>
  </si>
  <si>
    <t>Arb Pcpal</t>
  </si>
  <si>
    <t>Arb eau 1</t>
  </si>
  <si>
    <t>Arb eau 2</t>
  </si>
  <si>
    <t>Arb Eau 3</t>
  </si>
  <si>
    <t>Table</t>
  </si>
  <si>
    <t>SAMEDI</t>
  </si>
  <si>
    <t>Rennes 1*</t>
  </si>
  <si>
    <t>**</t>
  </si>
  <si>
    <t>***</t>
  </si>
  <si>
    <t>FIN</t>
  </si>
  <si>
    <t>DIMANCHE</t>
  </si>
  <si>
    <t>fin</t>
  </si>
  <si>
    <t>BPL</t>
  </si>
  <si>
    <t>BP</t>
  </si>
  <si>
    <t>BM</t>
  </si>
  <si>
    <t>Pts</t>
  </si>
  <si>
    <t>NA</t>
  </si>
  <si>
    <t xml:space="preserve"> </t>
  </si>
  <si>
    <t>Pour me permettre de préparer les feuilles des matchs, veuillez me renvoyer cette feuille d’engagement avant le (voir dans le mail)  à:</t>
  </si>
  <si>
    <t>david_bernard77@yahoo.fr</t>
  </si>
  <si>
    <t>lepineup@gmail.com</t>
  </si>
  <si>
    <r>
      <t xml:space="preserve">ENGAGEMENT EQUIPE de </t>
    </r>
    <r>
      <rPr>
        <b/>
        <sz val="18"/>
        <color indexed="60"/>
        <rFont val="Times New Roman"/>
        <family val="1"/>
      </rPr>
      <t>40€ (brassages/ BPL J) 60€ (Championnat BPL Seniors H et F)</t>
    </r>
    <r>
      <rPr>
        <b/>
        <sz val="12"/>
        <color indexed="8"/>
        <rFont val="Times New Roman"/>
        <family val="1"/>
      </rPr>
      <t xml:space="preserve"> à régler au CiBpl AVANT la compétition (dans le cas contraire, il vous sera demandé 2 fois le montant de l'engagement sur place pour pénalités de retard, conformément au vote de l'AG CiBPL) soit par chèque à renvoyer à l'adresse suivante Francis BOUARD 5 rue de la Barrière de Fer 44800 SAINT HERBLAIN ou préférentiellement par virement en envoyant un scan de ce dernier aux adresses mails suivantes (RIB fourni en pièce jointe) : </t>
    </r>
  </si>
  <si>
    <t>francis.bouard59@gmail.com</t>
  </si>
  <si>
    <t>EQUIPE :</t>
  </si>
  <si>
    <t>RENNES 1</t>
  </si>
  <si>
    <t>Capitaine :</t>
  </si>
  <si>
    <t>YVER</t>
  </si>
  <si>
    <t xml:space="preserve"> CONTRÔLE PAR :</t>
  </si>
  <si>
    <t>Arbitre(s) fourni(s) par équipe :</t>
  </si>
  <si>
    <t>GILLET GINSBOURGER GODEC YVER</t>
  </si>
  <si>
    <r>
      <t>Notice : cochez (</t>
    </r>
    <r>
      <rPr>
        <sz val="11"/>
        <rFont val="Wingdings"/>
        <family val="0"/>
      </rPr>
      <t>ý</t>
    </r>
    <r>
      <rPr>
        <sz val="11"/>
        <rFont val="Arial"/>
        <family val="2"/>
      </rPr>
      <t xml:space="preserve"> ou </t>
    </r>
    <r>
      <rPr>
        <sz val="11"/>
        <rFont val="Wingdings"/>
        <family val="0"/>
      </rPr>
      <t>þ</t>
    </r>
    <r>
      <rPr>
        <sz val="11"/>
        <rFont val="Arial"/>
        <family val="2"/>
      </rPr>
      <t>) uniquement les cases où le contrôle est valide</t>
    </r>
  </si>
  <si>
    <t>N° Bonnet</t>
  </si>
  <si>
    <t>NOM</t>
  </si>
  <si>
    <t>PRENOM</t>
  </si>
  <si>
    <t>Date de 
naissance</t>
  </si>
  <si>
    <t>N° Licence</t>
  </si>
  <si>
    <t>LICENCE FFESSM</t>
  </si>
  <si>
    <t>Date de validité</t>
  </si>
  <si>
    <t>Assurance Lafont ou autre (1)</t>
  </si>
  <si>
    <t>IDENTITE FEDERALE</t>
  </si>
  <si>
    <t>IDENTITE</t>
  </si>
  <si>
    <t>Photo</t>
  </si>
  <si>
    <t>Tampon du club</t>
  </si>
  <si>
    <t>Identité (2)</t>
  </si>
  <si>
    <t>Numéro de licence (2)</t>
  </si>
  <si>
    <t>Signature</t>
  </si>
  <si>
    <r>
      <t xml:space="preserve">CERTIFICAT MEDICAL </t>
    </r>
    <r>
      <rPr>
        <sz val="11"/>
        <rFont val="Arial"/>
        <family val="2"/>
      </rPr>
      <t>(6)</t>
    </r>
  </si>
  <si>
    <t>Aucune contre indication (3)</t>
  </si>
  <si>
    <t>Surclassement (7)</t>
  </si>
  <si>
    <t>Qualité du médecin (4)</t>
  </si>
  <si>
    <t>Date de l'examen &lt; 1 an</t>
  </si>
  <si>
    <t>Signature du médecin</t>
  </si>
  <si>
    <t>Cachet du médecin (5)</t>
  </si>
  <si>
    <t>MINEURS</t>
  </si>
  <si>
    <t>Identité (nom, prénom)</t>
  </si>
  <si>
    <t>Qualité (père, mère, tuteur légal)</t>
  </si>
  <si>
    <t>AUTORISATION PARENTALE</t>
  </si>
  <si>
    <t>Date(s) de la compétition</t>
  </si>
  <si>
    <t>Lieu de la compétition</t>
  </si>
  <si>
    <t>AUTORISATION Entraîneur (Cadettes)</t>
  </si>
  <si>
    <t>Minimum Initiateur</t>
  </si>
  <si>
    <t>CATEGORIE</t>
  </si>
  <si>
    <t>Vétéran masculin &lt; 30/09/78</t>
  </si>
  <si>
    <t>Vétéran féminin &lt; 30/09/81</t>
  </si>
  <si>
    <t>Junior 01/10/95 - 30/09/97</t>
  </si>
  <si>
    <t>Cadet 01/10/94 - 30/09/96</t>
  </si>
  <si>
    <t>Minime 01/10/96 - 30/09/98</t>
  </si>
  <si>
    <t>Benjamin 01/10/98 - 30/09/00</t>
  </si>
  <si>
    <t>Cadettes 01/10/97 - 30/09/99</t>
  </si>
  <si>
    <t>SURCLASSE (7)</t>
  </si>
  <si>
    <t>règlement engagement</t>
  </si>
  <si>
    <t>CONTRÔLE OK</t>
  </si>
  <si>
    <r>
      <t xml:space="preserve">Vous pouvez inscrire 14 joueurs , il sera alors impératif de 
supprimer 2 noms(mini) le jour de la compétition.
</t>
    </r>
    <r>
      <rPr>
        <b/>
        <u val="single"/>
        <sz val="14"/>
        <rFont val="Times New Roman"/>
        <family val="1"/>
      </rPr>
      <t>AUCUNE AUTRE MODIFICATION ACCEPTEE</t>
    </r>
  </si>
  <si>
    <t>GINSBOURGER</t>
  </si>
  <si>
    <t>MAUD</t>
  </si>
  <si>
    <t>A-03-025561</t>
  </si>
  <si>
    <t>GILLET</t>
  </si>
  <si>
    <t>CAROLE</t>
  </si>
  <si>
    <t>A-04-156332</t>
  </si>
  <si>
    <t>GODEC</t>
  </si>
  <si>
    <t>YUNA</t>
  </si>
  <si>
    <t>A-04-165490</t>
  </si>
  <si>
    <t>AURELIE</t>
  </si>
  <si>
    <t>A-03-024902</t>
  </si>
  <si>
    <t>THOMAZO</t>
  </si>
  <si>
    <t>LAURA</t>
  </si>
  <si>
    <t>A-09-430552</t>
  </si>
  <si>
    <t>(1) Dans le cas d'une assurance indépendante, l'assurance doit être en cours de validité lors de la compétition. Elle doit également préciser les activités en compétition.</t>
  </si>
  <si>
    <t>(2) Les informations doivent être identiques à celles de la licence FFESSM.</t>
  </si>
  <si>
    <t>(3) Ou contre indication autre que le hockey subaquatique.</t>
  </si>
  <si>
    <t>(4) Médecin FFESSM, médecin des sports, médecin plongée/hyperbare.</t>
  </si>
  <si>
    <t>(5) Le cachet du médecin doit préciser sa spécialité (4)</t>
  </si>
  <si>
    <t>(6) Si la partie "certificat médical" n'est pas remplie, un certificat médical peut être joint. Il n'est valable que si l'en-tête ou le cachet précise une des qualités requises (4),</t>
  </si>
  <si>
    <t xml:space="preserve">  si il comporte la mention "autorise la pratique du hockey subaquatique en compétition" et si il est daté de moins d'un an.</t>
  </si>
  <si>
    <t>PONTIVY / QUIMPER</t>
  </si>
  <si>
    <t>HELENE FAUQUEUX</t>
  </si>
  <si>
    <t>PHILIPPE LEPINEUX</t>
  </si>
  <si>
    <t>ANQUETIN</t>
  </si>
  <si>
    <t>JULIE</t>
  </si>
  <si>
    <t>A-08-382031</t>
  </si>
  <si>
    <t>DIQUELOU</t>
  </si>
  <si>
    <t>MELANN</t>
  </si>
  <si>
    <t>A-15-699235</t>
  </si>
  <si>
    <t>LE PAIH</t>
  </si>
  <si>
    <t>OCEANE</t>
  </si>
  <si>
    <t>A-16-729532</t>
  </si>
  <si>
    <t>FAUQUEUX</t>
  </si>
  <si>
    <t>HELENE</t>
  </si>
  <si>
    <t>A-03-068494</t>
  </si>
  <si>
    <t>TESS</t>
  </si>
  <si>
    <t>A-15-691759</t>
  </si>
  <si>
    <t>BEZIER</t>
  </si>
  <si>
    <t>FLAVIE</t>
  </si>
  <si>
    <t>A-14-646373</t>
  </si>
  <si>
    <t>TUAL</t>
  </si>
  <si>
    <t>HELORIE</t>
  </si>
  <si>
    <t>A-03-031398</t>
  </si>
  <si>
    <t>VALLEE</t>
  </si>
  <si>
    <t>TIPHAINE</t>
  </si>
  <si>
    <t>A-03-114987</t>
  </si>
  <si>
    <t>DEIMAT</t>
  </si>
  <si>
    <t>CAMILLE</t>
  </si>
  <si>
    <t>A-13-607976</t>
  </si>
  <si>
    <t>Nantes-La Bernerie</t>
  </si>
  <si>
    <t>Coraline PLAQUIN</t>
  </si>
  <si>
    <t>Théo BON (Nantes) et Matthieu Vendé ( La bernerie)</t>
  </si>
  <si>
    <t>PRAS</t>
  </si>
  <si>
    <t xml:space="preserve">Isabelle </t>
  </si>
  <si>
    <t>A-03-029037</t>
  </si>
  <si>
    <t>VANPOUCKE</t>
  </si>
  <si>
    <t>Julie</t>
  </si>
  <si>
    <t>CHIGNON</t>
  </si>
  <si>
    <t>Delphine</t>
  </si>
  <si>
    <t>A-12-567433</t>
  </si>
  <si>
    <t xml:space="preserve">LESCOT </t>
  </si>
  <si>
    <t>Juliette</t>
  </si>
  <si>
    <t>A-17-763634</t>
  </si>
  <si>
    <t>PLAQUIN</t>
  </si>
  <si>
    <t>Coraline</t>
  </si>
  <si>
    <t>A-03-015838</t>
  </si>
  <si>
    <t xml:space="preserve">BLOYER </t>
  </si>
  <si>
    <t>Tiphaine</t>
  </si>
  <si>
    <t>A-06-298903</t>
  </si>
  <si>
    <t xml:space="preserve">MABIT </t>
  </si>
  <si>
    <t>Nolwen</t>
  </si>
  <si>
    <t>A-08-379141</t>
  </si>
  <si>
    <t xml:space="preserve">COTTIN </t>
  </si>
  <si>
    <t xml:space="preserve">Elyanne </t>
  </si>
  <si>
    <t>A-19-841628</t>
  </si>
  <si>
    <t xml:space="preserve">BROSSAULT-CLEMENT </t>
  </si>
  <si>
    <t>Perinne</t>
  </si>
  <si>
    <t>A-18-799858</t>
  </si>
  <si>
    <t>ROUSTEAU</t>
  </si>
  <si>
    <t>Cécile</t>
  </si>
  <si>
    <t>A-18-796427</t>
  </si>
  <si>
    <t>Rennes2</t>
  </si>
  <si>
    <t>Pascale Cadieu</t>
  </si>
  <si>
    <t>Anne-Sophie Guillory, Pascale Cadieu</t>
  </si>
  <si>
    <t>Allais</t>
  </si>
  <si>
    <t>Marine</t>
  </si>
  <si>
    <t>A-12-560077</t>
  </si>
  <si>
    <t>Perrier</t>
  </si>
  <si>
    <t>Lucile</t>
  </si>
  <si>
    <t>A-03-104972</t>
  </si>
  <si>
    <t>Taburiaux</t>
  </si>
  <si>
    <t>Sophie</t>
  </si>
  <si>
    <t>A-03-026881</t>
  </si>
  <si>
    <t>Jaugeon</t>
  </si>
  <si>
    <t>Lucie</t>
  </si>
  <si>
    <t>A-11-533832</t>
  </si>
  <si>
    <t>Hardouin</t>
  </si>
  <si>
    <t>Marie</t>
  </si>
  <si>
    <t>A-16-717378</t>
  </si>
  <si>
    <t>Rougeron</t>
  </si>
  <si>
    <t>Natacha</t>
  </si>
  <si>
    <t>A-03-109130</t>
  </si>
  <si>
    <t>Caous</t>
  </si>
  <si>
    <t>Charline</t>
  </si>
  <si>
    <t>A-19-845550</t>
  </si>
  <si>
    <t>Germain</t>
  </si>
  <si>
    <t>A-07-332638</t>
  </si>
  <si>
    <t>Jain</t>
  </si>
  <si>
    <t>Dorothée</t>
  </si>
  <si>
    <t>A-07-332856</t>
  </si>
  <si>
    <t>Roue</t>
  </si>
  <si>
    <t>Sandra</t>
  </si>
  <si>
    <t>A-16-722885</t>
  </si>
  <si>
    <t>Cadieu</t>
  </si>
  <si>
    <t>Pascale</t>
  </si>
  <si>
    <t>A-11-534023</t>
  </si>
  <si>
    <t>plepineux@orange.fr</t>
  </si>
  <si>
    <r>
      <t xml:space="preserve">ENGAGEMENT EQUIPE de </t>
    </r>
    <r>
      <rPr>
        <b/>
        <sz val="18"/>
        <color indexed="60"/>
        <rFont val="Times New Roman"/>
        <family val="1"/>
      </rPr>
      <t>30€ (brassages/ BPL J) 50€ (Championnat BPL Seniors H et F)</t>
    </r>
    <r>
      <rPr>
        <b/>
        <sz val="12"/>
        <color indexed="8"/>
        <rFont val="Times New Roman"/>
        <family val="1"/>
      </rPr>
      <t xml:space="preserve"> à régler au CiBpl AVANT la compétition (dans le cas contraire, il vous sera demandé 2 fois le montant de l'engagement sur place pour pénalités de retard, conformément au vote de l'AG CiBPL) soit par chèque à renvoyer à l'adresse suivante Francis BOUARD 5 rue de la Barrière de Fer 44800 SAINT HERBLAIN ou préférentiellement par virement en envoyant un scan de ce dernier aux adresses mails suivantes (RIB fourni en pièce jointe) : </t>
    </r>
  </si>
  <si>
    <t>Club Subaquatique Brestois</t>
  </si>
  <si>
    <t>LE BIHAN Maeva</t>
  </si>
  <si>
    <t>BELZIC Valentin</t>
  </si>
  <si>
    <t>LEA</t>
  </si>
  <si>
    <t>CLAIRE</t>
  </si>
  <si>
    <t>A-09-424489</t>
  </si>
  <si>
    <t>LAOUABDIA JACOBEE</t>
  </si>
  <si>
    <t>LEILA</t>
  </si>
  <si>
    <t>A-09-610389</t>
  </si>
  <si>
    <t>GUENNOC</t>
  </si>
  <si>
    <t>Camille</t>
  </si>
  <si>
    <t>A-19-855123</t>
  </si>
  <si>
    <t>KERHUEL</t>
  </si>
  <si>
    <t>Aude</t>
  </si>
  <si>
    <t>A-14-651768</t>
  </si>
  <si>
    <t>LE ROUX</t>
  </si>
  <si>
    <t>Ludivine</t>
  </si>
  <si>
    <t>A-13-621583</t>
  </si>
  <si>
    <t>JUIN</t>
  </si>
  <si>
    <t>Héloïse</t>
  </si>
  <si>
    <t>A-08-385610</t>
  </si>
  <si>
    <t>MASSIN</t>
  </si>
  <si>
    <t>Elise</t>
  </si>
  <si>
    <t>A-08-376699</t>
  </si>
  <si>
    <t>DEHAYS</t>
  </si>
  <si>
    <t>Louise</t>
  </si>
  <si>
    <t>A-16-724064</t>
  </si>
  <si>
    <t xml:space="preserve">LE BIHAN </t>
  </si>
  <si>
    <t>Maëva</t>
  </si>
  <si>
    <t>A-13-611863</t>
  </si>
  <si>
    <t>DINAN/MONFORT</t>
  </si>
  <si>
    <t>Amélie BLAYOT NOGRET</t>
  </si>
  <si>
    <t>Olivier FLANDRIN/ Eric MEUNIER/ David HERNIOTE/pichon Valentin</t>
  </si>
  <si>
    <t>BLAYOT NOGRET</t>
  </si>
  <si>
    <t>Amélie</t>
  </si>
  <si>
    <t>A-16- 727981</t>
  </si>
  <si>
    <t>LOUIS</t>
  </si>
  <si>
    <t>Romane</t>
  </si>
  <si>
    <t>A- 15-687432</t>
  </si>
  <si>
    <t>SANDERE</t>
  </si>
  <si>
    <t>Lénore</t>
  </si>
  <si>
    <t>A-16-730807</t>
  </si>
  <si>
    <t>LAMRANI ALAOUI</t>
  </si>
  <si>
    <t>Norah</t>
  </si>
  <si>
    <t>A-19-844909</t>
  </si>
  <si>
    <t>LEDOLEDEC</t>
  </si>
  <si>
    <t>Hannah</t>
  </si>
  <si>
    <t>A-17-762346</t>
  </si>
  <si>
    <t>MEUNIER</t>
  </si>
  <si>
    <t>A-16-727960</t>
  </si>
  <si>
    <t>Domitille</t>
  </si>
  <si>
    <t>A-16-727982</t>
  </si>
  <si>
    <t>DY</t>
  </si>
  <si>
    <t>Eloïse</t>
  </si>
  <si>
    <t>A-13-615722</t>
  </si>
  <si>
    <t>POUSSIN</t>
  </si>
  <si>
    <t>Séverine</t>
  </si>
  <si>
    <t>A-16-725585</t>
  </si>
  <si>
    <t>BRE</t>
  </si>
  <si>
    <t>Alanis</t>
  </si>
  <si>
    <t>A-16-725504</t>
  </si>
  <si>
    <t>FROGER</t>
  </si>
  <si>
    <t>Maeline</t>
  </si>
  <si>
    <t>A-19-836969</t>
  </si>
  <si>
    <t>PESSAC</t>
  </si>
  <si>
    <t>Marie GIACCOMELLO</t>
  </si>
  <si>
    <t>Agathe JONCKEAU / Lorine LACOMBE</t>
  </si>
  <si>
    <t>WATELET</t>
  </si>
  <si>
    <t>Marilou</t>
  </si>
  <si>
    <t>A-19-846651</t>
  </si>
  <si>
    <t>Bourrien</t>
  </si>
  <si>
    <t>Nolwenn</t>
  </si>
  <si>
    <t>A-11-512201</t>
  </si>
  <si>
    <t>LANGEOIS</t>
  </si>
  <si>
    <t>A-11-514893</t>
  </si>
  <si>
    <t>lacombe</t>
  </si>
  <si>
    <t>lorine</t>
  </si>
  <si>
    <t>A-14-647155</t>
  </si>
  <si>
    <t>GIACOMELLO</t>
  </si>
  <si>
    <t>A-09-428345</t>
  </si>
  <si>
    <t>Allano</t>
  </si>
  <si>
    <t>Maëlle</t>
  </si>
  <si>
    <t>A-10-465345</t>
  </si>
  <si>
    <t>HARANG</t>
  </si>
  <si>
    <t>Marilyne</t>
  </si>
  <si>
    <t>A-16-737286</t>
  </si>
  <si>
    <t>Jonckeau</t>
  </si>
  <si>
    <t>Agathe</t>
  </si>
  <si>
    <t>A-06-276509</t>
  </si>
  <si>
    <t>MARTIN</t>
  </si>
  <si>
    <t>Fanny</t>
  </si>
  <si>
    <t>A-14-653855</t>
  </si>
  <si>
    <t>Lacombe</t>
  </si>
  <si>
    <t>Aurore</t>
  </si>
  <si>
    <t>A-08-378118</t>
  </si>
  <si>
    <t>LA ROCHELLE/SAINTES</t>
  </si>
  <si>
    <t>Flavie RIHOUET</t>
  </si>
  <si>
    <t>Rémi HONORE</t>
  </si>
  <si>
    <t>CEAUX</t>
  </si>
  <si>
    <t>Julia</t>
  </si>
  <si>
    <t>A-09-426439</t>
  </si>
  <si>
    <t>HONORE</t>
  </si>
  <si>
    <t>Karen</t>
  </si>
  <si>
    <t>A-05-225087</t>
  </si>
  <si>
    <t>ROCHE</t>
  </si>
  <si>
    <t>Emmanuelle</t>
  </si>
  <si>
    <t>A-08-396151</t>
  </si>
  <si>
    <t>X</t>
  </si>
  <si>
    <t>Anne</t>
  </si>
  <si>
    <t>A-03-012928</t>
  </si>
  <si>
    <t>RIHOUET</t>
  </si>
  <si>
    <t>Flavie</t>
  </si>
  <si>
    <t>A-05-238022</t>
  </si>
  <si>
    <t>URREGO</t>
  </si>
  <si>
    <t>Sasha</t>
  </si>
  <si>
    <t>A-19-830676</t>
  </si>
  <si>
    <t>CANTONI</t>
  </si>
  <si>
    <t>Clémence</t>
  </si>
  <si>
    <t>A-16-724624</t>
  </si>
  <si>
    <t>SINGEVIN</t>
  </si>
  <si>
    <t>Louane</t>
  </si>
  <si>
    <t>A-18-793866</t>
  </si>
  <si>
    <t>ROBERT</t>
  </si>
  <si>
    <t>A-18-805396</t>
  </si>
  <si>
    <t>COMMISSION REGIONALE DE HOCKEY SUBAQUATIQUE</t>
  </si>
  <si>
    <r>
      <t xml:space="preserve">BPL F
</t>
    </r>
    <r>
      <rPr>
        <b/>
        <i/>
        <u val="single"/>
        <sz val="14"/>
        <color indexed="10"/>
        <rFont val="Times New Roman"/>
        <family val="1"/>
      </rPr>
      <t>Saison 2019-2020</t>
    </r>
  </si>
  <si>
    <t>DATE:</t>
  </si>
  <si>
    <t>LIEU:</t>
  </si>
  <si>
    <t>Fougères</t>
  </si>
  <si>
    <t>RESPONSABLE DE LA JOURNEE:</t>
  </si>
  <si>
    <t>heure début</t>
  </si>
  <si>
    <t>FEUILLE DE MATCH</t>
  </si>
  <si>
    <t xml:space="preserve">Match n° </t>
  </si>
  <si>
    <t>EQUIPE EN NOIR :</t>
  </si>
  <si>
    <t>EQUIPE EN BLANC :</t>
  </si>
  <si>
    <t>N°</t>
  </si>
  <si>
    <t>Prénom</t>
  </si>
  <si>
    <t>Buts</t>
  </si>
  <si>
    <t>Prisons</t>
  </si>
  <si>
    <t>Noir</t>
  </si>
  <si>
    <t>Blanc</t>
  </si>
  <si>
    <t>TEMPS
MORTS</t>
  </si>
  <si>
    <t>1er mi-temps</t>
  </si>
  <si>
    <t>SCORE en fin de</t>
  </si>
  <si>
    <t xml:space="preserve"> 1ère mi-temps</t>
  </si>
  <si>
    <t>2ème mi-temps</t>
  </si>
  <si>
    <t>Capitaines Noir :</t>
  </si>
  <si>
    <t>Capitaines Blanc :</t>
  </si>
  <si>
    <t>Signature :</t>
  </si>
  <si>
    <t>ARBITRES</t>
  </si>
  <si>
    <t>Principal</t>
  </si>
  <si>
    <t>Aquatiques</t>
  </si>
  <si>
    <t>Nom:</t>
  </si>
  <si>
    <t>Signatures:</t>
  </si>
  <si>
    <t>Observations :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</si>
</sst>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HH:MM"/>
    <numFmt numFmtId="166" formatCode="#,##0"/>
    <numFmt numFmtId="167" formatCode="HH:MM:SS"/>
    <numFmt numFmtId="168" formatCode="@"/>
    <numFmt numFmtId="169" formatCode="DD/MM/YYYY"/>
    <numFmt numFmtId="170" formatCode="D/M/YY"/>
    <numFmt numFmtId="171" formatCode="GENERAL"/>
    <numFmt numFmtId="172" formatCode="DD/MM/YYYY"/>
    <numFmt numFmtId="173" formatCode="D/M/YY"/>
    <numFmt numFmtId="174" formatCode="[&lt;=0]DD/MM/YY;@"/>
    <numFmt numFmtId="175" formatCode="DD/MM/YY\ HH:MM"/>
    <numFmt numFmtId="176" formatCode="DD/MM/YYYY"/>
    <numFmt numFmtId="177" formatCode="DD/MM/YYYY"/>
  </numFmts>
  <fonts count="71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6"/>
      <name val="Mangal"/>
      <family val="2"/>
    </font>
    <font>
      <sz val="10"/>
      <color indexed="9"/>
      <name val="Mangal"/>
      <family val="2"/>
    </font>
    <font>
      <i/>
      <sz val="10"/>
      <name val="Arial"/>
      <family val="2"/>
    </font>
    <font>
      <sz val="4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name val="Times New Roman"/>
      <family val="1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name val="Wingdings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Verdana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.5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4"/>
      <color indexed="48"/>
      <name val="Times New Roman"/>
      <family val="1"/>
    </font>
    <font>
      <b/>
      <i/>
      <u val="single"/>
      <sz val="20"/>
      <name val="Times New Roman"/>
      <family val="1"/>
    </font>
    <font>
      <b/>
      <i/>
      <u val="single"/>
      <sz val="14"/>
      <color indexed="57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sz val="11"/>
      <color indexed="48"/>
      <name val="Times New Roman"/>
      <family val="1"/>
    </font>
    <font>
      <b/>
      <i/>
      <sz val="11"/>
      <name val="Times New Roman"/>
      <family val="1"/>
    </font>
    <font>
      <b/>
      <i/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color indexed="12"/>
      <name val="Times New Roman"/>
      <family val="1"/>
    </font>
    <font>
      <b/>
      <sz val="18"/>
      <name val="Times New Roman"/>
      <family val="1"/>
    </font>
    <font>
      <b/>
      <i/>
      <sz val="11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8"/>
      <name val="Times New Roman"/>
      <family val="1"/>
    </font>
    <font>
      <b/>
      <i/>
      <sz val="12"/>
      <color indexed="13"/>
      <name val="Times New Roman"/>
      <family val="1"/>
    </font>
    <font>
      <b/>
      <i/>
      <sz val="10"/>
      <color indexed="13"/>
      <name val="Times New Roman"/>
      <family val="1"/>
    </font>
    <font>
      <b/>
      <sz val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9"/>
      <name val="Arial"/>
      <family val="2"/>
    </font>
    <font>
      <sz val="8"/>
      <color indexed="8"/>
      <name val="Tahoma"/>
      <family val="2"/>
    </font>
    <font>
      <sz val="10"/>
      <color indexed="12"/>
      <name val="Times New Roman"/>
      <family val="1"/>
    </font>
    <font>
      <sz val="10"/>
      <color indexed="13"/>
      <name val="Times New Roman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2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6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  <xf numFmtId="164" fontId="38" fillId="0" borderId="0" applyBorder="0" applyProtection="0">
      <alignment/>
    </xf>
  </cellStyleXfs>
  <cellXfs count="299">
    <xf numFmtId="164" fontId="0" fillId="0" borderId="0" xfId="0" applyAlignment="1">
      <alignment/>
    </xf>
    <xf numFmtId="164" fontId="0" fillId="0" borderId="2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9" fillId="0" borderId="0" xfId="0" applyNumberFormat="1" applyFont="1" applyAlignment="1">
      <alignment horizontal="right"/>
    </xf>
    <xf numFmtId="164" fontId="10" fillId="0" borderId="0" xfId="0" applyFont="1" applyAlignment="1">
      <alignment/>
    </xf>
    <xf numFmtId="164" fontId="11" fillId="0" borderId="2" xfId="0" applyFont="1" applyBorder="1" applyAlignment="1">
      <alignment horizontal="center"/>
    </xf>
    <xf numFmtId="164" fontId="11" fillId="8" borderId="2" xfId="0" applyFont="1" applyFill="1" applyBorder="1" applyAlignment="1">
      <alignment horizontal="center"/>
    </xf>
    <xf numFmtId="164" fontId="11" fillId="0" borderId="0" xfId="0" applyFont="1" applyFill="1" applyBorder="1" applyAlignment="1">
      <alignment/>
    </xf>
    <xf numFmtId="167" fontId="11" fillId="0" borderId="2" xfId="0" applyNumberFormat="1" applyFont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/>
    </xf>
    <xf numFmtId="164" fontId="11" fillId="0" borderId="2" xfId="0" applyFont="1" applyFill="1" applyBorder="1" applyAlignment="1">
      <alignment horizontal="center"/>
    </xf>
    <xf numFmtId="164" fontId="11" fillId="9" borderId="2" xfId="0" applyFont="1" applyFill="1" applyBorder="1" applyAlignment="1">
      <alignment horizontal="center"/>
    </xf>
    <xf numFmtId="167" fontId="11" fillId="10" borderId="2" xfId="0" applyNumberFormat="1" applyFont="1" applyFill="1" applyBorder="1" applyAlignment="1">
      <alignment horizontal="center"/>
    </xf>
    <xf numFmtId="164" fontId="11" fillId="10" borderId="2" xfId="0" applyFont="1" applyFill="1" applyBorder="1" applyAlignment="1">
      <alignment horizontal="center"/>
    </xf>
    <xf numFmtId="164" fontId="1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11" fillId="11" borderId="2" xfId="0" applyFont="1" applyFill="1" applyBorder="1" applyAlignment="1">
      <alignment horizontal="center"/>
    </xf>
    <xf numFmtId="167" fontId="11" fillId="11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1" fillId="8" borderId="2" xfId="0" applyFont="1" applyFill="1" applyBorder="1" applyAlignment="1">
      <alignment/>
    </xf>
    <xf numFmtId="167" fontId="0" fillId="0" borderId="0" xfId="0" applyNumberFormat="1" applyAlignment="1">
      <alignment horizontal="center"/>
    </xf>
    <xf numFmtId="164" fontId="12" fillId="12" borderId="2" xfId="0" applyFont="1" applyFill="1" applyBorder="1" applyAlignment="1">
      <alignment/>
    </xf>
    <xf numFmtId="164" fontId="0" fillId="10" borderId="2" xfId="0" applyFont="1" applyFill="1" applyBorder="1" applyAlignment="1">
      <alignment/>
    </xf>
    <xf numFmtId="164" fontId="0" fillId="10" borderId="2" xfId="0" applyFill="1" applyBorder="1" applyAlignment="1">
      <alignment horizontal="center"/>
    </xf>
    <xf numFmtId="164" fontId="0" fillId="8" borderId="2" xfId="0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13" fillId="0" borderId="3" xfId="0" applyFont="1" applyBorder="1" applyAlignment="1">
      <alignment horizontal="left" vertical="center"/>
    </xf>
    <xf numFmtId="164" fontId="14" fillId="13" borderId="4" xfId="0" applyFont="1" applyFill="1" applyBorder="1" applyAlignment="1">
      <alignment horizontal="left" vertical="center"/>
    </xf>
    <xf numFmtId="168" fontId="15" fillId="0" borderId="0" xfId="0" applyNumberFormat="1" applyFont="1" applyAlignment="1">
      <alignment/>
    </xf>
    <xf numFmtId="164" fontId="16" fillId="13" borderId="5" xfId="20" applyNumberFormat="1" applyFont="1" applyFill="1" applyBorder="1" applyAlignment="1" applyProtection="1">
      <alignment horizontal="left" vertical="center"/>
      <protection/>
    </xf>
    <xf numFmtId="164" fontId="17" fillId="14" borderId="3" xfId="0" applyFont="1" applyFill="1" applyBorder="1" applyAlignment="1">
      <alignment horizontal="right" vertical="center" wrapText="1"/>
    </xf>
    <xf numFmtId="164" fontId="19" fillId="15" borderId="4" xfId="0" applyFont="1" applyFill="1" applyBorder="1" applyAlignment="1">
      <alignment horizontal="center" vertical="center" wrapText="1"/>
    </xf>
    <xf numFmtId="164" fontId="20" fillId="0" borderId="6" xfId="0" applyFont="1" applyBorder="1" applyAlignment="1">
      <alignment horizontal="right" vertical="center" wrapText="1"/>
    </xf>
    <xf numFmtId="164" fontId="15" fillId="0" borderId="6" xfId="0" applyFont="1" applyBorder="1" applyAlignment="1">
      <alignment horizontal="right"/>
    </xf>
    <xf numFmtId="168" fontId="15" fillId="0" borderId="6" xfId="0" applyNumberFormat="1" applyFont="1" applyBorder="1" applyAlignment="1">
      <alignment vertical="top"/>
    </xf>
    <xf numFmtId="164" fontId="15" fillId="0" borderId="6" xfId="0" applyFont="1" applyBorder="1" applyAlignment="1">
      <alignment vertical="top"/>
    </xf>
    <xf numFmtId="168" fontId="15" fillId="0" borderId="6" xfId="0" applyNumberFormat="1" applyFont="1" applyBorder="1" applyAlignment="1">
      <alignment/>
    </xf>
    <xf numFmtId="164" fontId="19" fillId="0" borderId="6" xfId="0" applyFont="1" applyBorder="1" applyAlignment="1">
      <alignment horizontal="left" vertical="top" wrapText="1"/>
    </xf>
    <xf numFmtId="164" fontId="16" fillId="15" borderId="5" xfId="2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Alignment="1">
      <alignment horizontal="right" vertical="center" wrapText="1"/>
    </xf>
    <xf numFmtId="164" fontId="15" fillId="0" borderId="0" xfId="0" applyFont="1" applyAlignment="1">
      <alignment horizontal="right"/>
    </xf>
    <xf numFmtId="164" fontId="15" fillId="0" borderId="0" xfId="0" applyFont="1" applyAlignment="1">
      <alignment vertical="top"/>
    </xf>
    <xf numFmtId="168" fontId="11" fillId="0" borderId="0" xfId="0" applyNumberFormat="1" applyFont="1" applyAlignment="1">
      <alignment horizontal="center" vertical="center" wrapText="1"/>
    </xf>
    <xf numFmtId="168" fontId="21" fillId="0" borderId="0" xfId="0" applyNumberFormat="1" applyFont="1" applyAlignment="1">
      <alignment horizontal="right" vertical="center" wrapText="1"/>
    </xf>
    <xf numFmtId="168" fontId="22" fillId="4" borderId="7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Alignment="1">
      <alignment horizontal="left" vertical="center"/>
    </xf>
    <xf numFmtId="168" fontId="23" fillId="0" borderId="7" xfId="0" applyNumberFormat="1" applyFont="1" applyBorder="1" applyAlignment="1">
      <alignment horizontal="center" vertical="center" wrapText="1"/>
    </xf>
    <xf numFmtId="168" fontId="0" fillId="0" borderId="0" xfId="0" applyNumberFormat="1" applyFont="1" applyAlignment="1">
      <alignment vertical="top"/>
    </xf>
    <xf numFmtId="168" fontId="11" fillId="0" borderId="0" xfId="0" applyNumberFormat="1" applyFont="1" applyAlignment="1">
      <alignment horizontal="right" vertical="center" wrapText="1"/>
    </xf>
    <xf numFmtId="168" fontId="11" fillId="0" borderId="8" xfId="0" applyNumberFormat="1" applyFont="1" applyBorder="1" applyAlignment="1">
      <alignment horizontal="right" vertical="center" wrapText="1"/>
    </xf>
    <xf numFmtId="168" fontId="11" fillId="4" borderId="8" xfId="0" applyNumberFormat="1" applyFont="1" applyFill="1" applyBorder="1" applyAlignment="1">
      <alignment horizontal="left" vertical="center" wrapText="1"/>
    </xf>
    <xf numFmtId="168" fontId="11" fillId="0" borderId="9" xfId="0" applyNumberFormat="1" applyFont="1" applyBorder="1" applyAlignment="1">
      <alignment horizontal="right" vertical="center" wrapText="1"/>
    </xf>
    <xf numFmtId="168" fontId="11" fillId="0" borderId="7" xfId="0" applyNumberFormat="1" applyFont="1" applyBorder="1" applyAlignment="1">
      <alignment horizontal="center" vertical="center" wrapText="1"/>
    </xf>
    <xf numFmtId="168" fontId="11" fillId="16" borderId="8" xfId="0" applyNumberFormat="1" applyFont="1" applyFill="1" applyBorder="1" applyAlignment="1">
      <alignment horizontal="right" vertical="center" wrapText="1"/>
    </xf>
    <xf numFmtId="168" fontId="11" fillId="16" borderId="8" xfId="0" applyNumberFormat="1" applyFont="1" applyFill="1" applyBorder="1" applyAlignment="1">
      <alignment horizontal="left" vertical="center" wrapText="1"/>
    </xf>
    <xf numFmtId="168" fontId="15" fillId="0" borderId="0" xfId="0" applyNumberFormat="1" applyFont="1" applyAlignment="1">
      <alignment vertical="top"/>
    </xf>
    <xf numFmtId="168" fontId="15" fillId="0" borderId="0" xfId="0" applyNumberFormat="1" applyFont="1" applyAlignment="1">
      <alignment horizontal="center" vertical="top"/>
    </xf>
    <xf numFmtId="168" fontId="24" fillId="0" borderId="0" xfId="0" applyNumberFormat="1" applyFont="1" applyBorder="1" applyAlignment="1">
      <alignment horizontal="center" vertical="center"/>
    </xf>
    <xf numFmtId="168" fontId="15" fillId="0" borderId="0" xfId="0" applyNumberFormat="1" applyFont="1" applyAlignment="1">
      <alignment textRotation="60"/>
    </xf>
    <xf numFmtId="168" fontId="24" fillId="0" borderId="0" xfId="0" applyNumberFormat="1" applyFont="1" applyAlignment="1">
      <alignment textRotation="60"/>
    </xf>
    <xf numFmtId="168" fontId="11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 wrapText="1"/>
    </xf>
    <xf numFmtId="168" fontId="15" fillId="0" borderId="0" xfId="0" applyNumberFormat="1" applyFont="1" applyAlignment="1">
      <alignment horizontal="center"/>
    </xf>
    <xf numFmtId="168" fontId="26" fillId="7" borderId="7" xfId="0" applyNumberFormat="1" applyFont="1" applyFill="1" applyBorder="1" applyAlignment="1">
      <alignment textRotation="76"/>
    </xf>
    <xf numFmtId="168" fontId="24" fillId="0" borderId="7" xfId="0" applyNumberFormat="1" applyFont="1" applyBorder="1" applyAlignment="1">
      <alignment textRotation="76"/>
    </xf>
    <xf numFmtId="169" fontId="24" fillId="0" borderId="7" xfId="0" applyNumberFormat="1" applyFont="1" applyBorder="1" applyAlignment="1">
      <alignment horizontal="center" textRotation="76"/>
    </xf>
    <xf numFmtId="169" fontId="24" fillId="0" borderId="0" xfId="0" applyNumberFormat="1" applyFont="1" applyAlignment="1">
      <alignment horizontal="center" textRotation="76"/>
    </xf>
    <xf numFmtId="168" fontId="26" fillId="17" borderId="7" xfId="0" applyNumberFormat="1" applyFont="1" applyFill="1" applyBorder="1" applyAlignment="1">
      <alignment textRotation="76"/>
    </xf>
    <xf numFmtId="168" fontId="24" fillId="0" borderId="7" xfId="0" applyNumberFormat="1" applyFont="1" applyBorder="1" applyAlignment="1">
      <alignment textRotation="76" wrapText="1"/>
    </xf>
    <xf numFmtId="168" fontId="24" fillId="0" borderId="0" xfId="0" applyNumberFormat="1" applyFont="1" applyAlignment="1">
      <alignment textRotation="76"/>
    </xf>
    <xf numFmtId="168" fontId="27" fillId="0" borderId="0" xfId="0" applyNumberFormat="1" applyFont="1" applyAlignment="1">
      <alignment horizontal="center" textRotation="76"/>
    </xf>
    <xf numFmtId="164" fontId="28" fillId="18" borderId="0" xfId="0" applyFont="1" applyFill="1" applyBorder="1" applyAlignment="1">
      <alignment horizontal="center" vertical="center" textRotation="90" wrapText="1"/>
    </xf>
    <xf numFmtId="164" fontId="30" fillId="4" borderId="2" xfId="0" applyFont="1" applyFill="1" applyBorder="1" applyAlignment="1">
      <alignment horizontal="center" vertical="center" wrapText="1"/>
    </xf>
    <xf numFmtId="169" fontId="31" fillId="19" borderId="2" xfId="0" applyNumberFormat="1" applyFont="1" applyFill="1" applyBorder="1" applyAlignment="1">
      <alignment/>
    </xf>
    <xf numFmtId="164" fontId="32" fillId="19" borderId="2" xfId="0" applyFont="1" applyFill="1" applyBorder="1" applyAlignment="1">
      <alignment vertical="center" wrapText="1"/>
    </xf>
    <xf numFmtId="164" fontId="31" fillId="19" borderId="2" xfId="0" applyFont="1" applyFill="1" applyBorder="1" applyAlignment="1">
      <alignment/>
    </xf>
    <xf numFmtId="168" fontId="15" fillId="0" borderId="0" xfId="0" applyNumberFormat="1" applyFont="1" applyAlignment="1">
      <alignment vertical="center"/>
    </xf>
    <xf numFmtId="168" fontId="15" fillId="7" borderId="7" xfId="0" applyNumberFormat="1" applyFont="1" applyFill="1" applyBorder="1" applyAlignment="1">
      <alignment vertical="center"/>
    </xf>
    <xf numFmtId="169" fontId="15" fillId="0" borderId="7" xfId="0" applyNumberFormat="1" applyFont="1" applyBorder="1" applyAlignment="1">
      <alignment horizontal="center" vertical="center"/>
    </xf>
    <xf numFmtId="168" fontId="15" fillId="0" borderId="7" xfId="0" applyNumberFormat="1" applyFont="1" applyBorder="1" applyAlignment="1">
      <alignment vertical="center"/>
    </xf>
    <xf numFmtId="168" fontId="15" fillId="7" borderId="7" xfId="0" applyNumberFormat="1" applyFont="1" applyFill="1" applyBorder="1" applyAlignment="1">
      <alignment horizontal="center" vertical="center"/>
    </xf>
    <xf numFmtId="168" fontId="15" fillId="17" borderId="7" xfId="0" applyNumberFormat="1" applyFont="1" applyFill="1" applyBorder="1" applyAlignment="1">
      <alignment horizontal="center" vertical="center"/>
    </xf>
    <xf numFmtId="168" fontId="19" fillId="0" borderId="7" xfId="0" applyNumberFormat="1" applyFont="1" applyBorder="1" applyAlignment="1">
      <alignment vertical="center"/>
    </xf>
    <xf numFmtId="168" fontId="15" fillId="0" borderId="7" xfId="0" applyNumberFormat="1" applyFont="1" applyBorder="1" applyAlignment="1">
      <alignment horizontal="center" vertical="center"/>
    </xf>
    <xf numFmtId="168" fontId="15" fillId="17" borderId="7" xfId="0" applyNumberFormat="1" applyFont="1" applyFill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168" fontId="15" fillId="0" borderId="11" xfId="0" applyNumberFormat="1" applyFont="1" applyBorder="1" applyAlignment="1">
      <alignment vertical="center"/>
    </xf>
    <xf numFmtId="164" fontId="30" fillId="19" borderId="2" xfId="0" applyFont="1" applyFill="1" applyBorder="1" applyAlignment="1">
      <alignment vertical="center" wrapText="1"/>
    </xf>
    <xf numFmtId="170" fontId="32" fillId="19" borderId="2" xfId="0" applyNumberFormat="1" applyFont="1" applyFill="1" applyBorder="1" applyAlignment="1">
      <alignment horizontal="center" vertical="center" wrapText="1"/>
    </xf>
    <xf numFmtId="168" fontId="15" fillId="7" borderId="12" xfId="0" applyNumberFormat="1" applyFont="1" applyFill="1" applyBorder="1" applyAlignment="1">
      <alignment vertical="center"/>
    </xf>
    <xf numFmtId="169" fontId="15" fillId="0" borderId="12" xfId="0" applyNumberFormat="1" applyFont="1" applyBorder="1" applyAlignment="1">
      <alignment horizontal="center" vertical="center"/>
    </xf>
    <xf numFmtId="168" fontId="15" fillId="0" borderId="12" xfId="0" applyNumberFormat="1" applyFont="1" applyBorder="1" applyAlignment="1">
      <alignment vertical="center"/>
    </xf>
    <xf numFmtId="168" fontId="15" fillId="7" borderId="12" xfId="0" applyNumberFormat="1" applyFont="1" applyFill="1" applyBorder="1" applyAlignment="1">
      <alignment horizontal="center" vertical="center"/>
    </xf>
    <xf numFmtId="168" fontId="15" fillId="17" borderId="12" xfId="0" applyNumberFormat="1" applyFont="1" applyFill="1" applyBorder="1" applyAlignment="1">
      <alignment horizontal="center" vertical="center"/>
    </xf>
    <xf numFmtId="168" fontId="19" fillId="0" borderId="12" xfId="0" applyNumberFormat="1" applyFont="1" applyBorder="1" applyAlignment="1">
      <alignment vertical="center"/>
    </xf>
    <xf numFmtId="168" fontId="15" fillId="0" borderId="12" xfId="0" applyNumberFormat="1" applyFont="1" applyBorder="1" applyAlignment="1">
      <alignment horizontal="center" vertical="center"/>
    </xf>
    <xf numFmtId="168" fontId="15" fillId="17" borderId="12" xfId="0" applyNumberFormat="1" applyFont="1" applyFill="1" applyBorder="1" applyAlignment="1">
      <alignment vertical="center"/>
    </xf>
    <xf numFmtId="168" fontId="15" fillId="0" borderId="13" xfId="0" applyNumberFormat="1" applyFont="1" applyBorder="1" applyAlignment="1">
      <alignment vertical="center"/>
    </xf>
    <xf numFmtId="168" fontId="15" fillId="0" borderId="14" xfId="0" applyNumberFormat="1" applyFont="1" applyBorder="1" applyAlignment="1">
      <alignment vertical="center"/>
    </xf>
    <xf numFmtId="168" fontId="15" fillId="7" borderId="15" xfId="0" applyNumberFormat="1" applyFont="1" applyFill="1" applyBorder="1" applyAlignment="1">
      <alignment vertical="center"/>
    </xf>
    <xf numFmtId="169" fontId="15" fillId="0" borderId="15" xfId="0" applyNumberFormat="1" applyFont="1" applyBorder="1" applyAlignment="1">
      <alignment horizontal="center" vertical="center"/>
    </xf>
    <xf numFmtId="168" fontId="15" fillId="0" borderId="15" xfId="0" applyNumberFormat="1" applyFont="1" applyBorder="1" applyAlignment="1">
      <alignment vertical="center"/>
    </xf>
    <xf numFmtId="168" fontId="15" fillId="7" borderId="15" xfId="0" applyNumberFormat="1" applyFont="1" applyFill="1" applyBorder="1" applyAlignment="1">
      <alignment horizontal="center" vertical="center"/>
    </xf>
    <xf numFmtId="168" fontId="15" fillId="17" borderId="15" xfId="0" applyNumberFormat="1" applyFont="1" applyFill="1" applyBorder="1" applyAlignment="1">
      <alignment horizontal="center" vertical="center"/>
    </xf>
    <xf numFmtId="168" fontId="15" fillId="0" borderId="15" xfId="0" applyNumberFormat="1" applyFont="1" applyBorder="1" applyAlignment="1">
      <alignment horizontal="center" vertical="center"/>
    </xf>
    <xf numFmtId="168" fontId="15" fillId="17" borderId="15" xfId="0" applyNumberFormat="1" applyFont="1" applyFill="1" applyBorder="1" applyAlignment="1">
      <alignment vertical="center"/>
    </xf>
    <xf numFmtId="168" fontId="15" fillId="0" borderId="16" xfId="0" applyNumberFormat="1" applyFont="1" applyBorder="1" applyAlignment="1">
      <alignment vertical="center"/>
    </xf>
    <xf numFmtId="168" fontId="15" fillId="0" borderId="17" xfId="0" applyNumberFormat="1" applyFont="1" applyBorder="1" applyAlignment="1">
      <alignment vertical="center"/>
    </xf>
    <xf numFmtId="164" fontId="0" fillId="19" borderId="2" xfId="0" applyFill="1" applyBorder="1" applyAlignment="1">
      <alignment/>
    </xf>
    <xf numFmtId="169" fontId="33" fillId="19" borderId="2" xfId="0" applyNumberFormat="1" applyFont="1" applyFill="1" applyBorder="1" applyAlignment="1">
      <alignment/>
    </xf>
    <xf numFmtId="164" fontId="33" fillId="19" borderId="2" xfId="0" applyFont="1" applyFill="1" applyBorder="1" applyAlignment="1">
      <alignment/>
    </xf>
    <xf numFmtId="168" fontId="19" fillId="0" borderId="15" xfId="0" applyNumberFormat="1" applyFont="1" applyBorder="1" applyAlignment="1">
      <alignment vertical="center"/>
    </xf>
    <xf numFmtId="164" fontId="34" fillId="19" borderId="2" xfId="0" applyFont="1" applyFill="1" applyBorder="1" applyAlignment="1">
      <alignment/>
    </xf>
    <xf numFmtId="164" fontId="35" fillId="19" borderId="2" xfId="0" applyFont="1" applyFill="1" applyBorder="1" applyAlignment="1">
      <alignment horizontal="center" vertical="center" wrapText="1"/>
    </xf>
    <xf numFmtId="164" fontId="30" fillId="4" borderId="2" xfId="0" applyFont="1" applyFill="1" applyBorder="1" applyAlignment="1">
      <alignment vertical="center" wrapText="1"/>
    </xf>
    <xf numFmtId="164" fontId="32" fillId="4" borderId="2" xfId="0" applyFont="1" applyFill="1" applyBorder="1" applyAlignment="1">
      <alignment vertical="center" wrapText="1"/>
    </xf>
    <xf numFmtId="170" fontId="32" fillId="4" borderId="2" xfId="0" applyNumberFormat="1" applyFont="1" applyFill="1" applyBorder="1" applyAlignment="1">
      <alignment horizontal="center" vertical="center" wrapText="1"/>
    </xf>
    <xf numFmtId="164" fontId="35" fillId="4" borderId="2" xfId="0" applyFont="1" applyFill="1" applyBorder="1" applyAlignment="1">
      <alignment horizontal="center" vertical="center" wrapText="1"/>
    </xf>
    <xf numFmtId="170" fontId="32" fillId="4" borderId="2" xfId="0" applyNumberFormat="1" applyFont="1" applyFill="1" applyBorder="1" applyAlignment="1">
      <alignment vertical="center" wrapText="1"/>
    </xf>
    <xf numFmtId="169" fontId="15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 horizontal="left"/>
    </xf>
    <xf numFmtId="168" fontId="15" fillId="0" borderId="0" xfId="0" applyNumberFormat="1" applyFont="1" applyBorder="1" applyAlignment="1">
      <alignment horizontal="left"/>
    </xf>
    <xf numFmtId="168" fontId="15" fillId="0" borderId="0" xfId="0" applyNumberFormat="1" applyFont="1" applyBorder="1" applyAlignment="1">
      <alignment horizontal="left" wrapText="1"/>
    </xf>
    <xf numFmtId="164" fontId="0" fillId="0" borderId="0" xfId="0" applyAlignment="1">
      <alignment horizontal="center"/>
    </xf>
    <xf numFmtId="164" fontId="19" fillId="13" borderId="5" xfId="20" applyNumberFormat="1" applyFont="1" applyFill="1" applyBorder="1" applyAlignment="1" applyProtection="1">
      <alignment horizontal="left" vertical="center"/>
      <protection/>
    </xf>
    <xf numFmtId="164" fontId="19" fillId="15" borderId="5" xfId="20" applyNumberFormat="1" applyFont="1" applyFill="1" applyBorder="1" applyAlignment="1" applyProtection="1">
      <alignment horizontal="center" vertical="center" wrapText="1"/>
      <protection/>
    </xf>
    <xf numFmtId="169" fontId="24" fillId="0" borderId="7" xfId="0" applyNumberFormat="1" applyFont="1" applyBorder="1" applyAlignment="1">
      <alignment horizontal="center" textRotation="76"/>
    </xf>
    <xf numFmtId="169" fontId="24" fillId="0" borderId="0" xfId="0" applyNumberFormat="1" applyFont="1" applyAlignment="1">
      <alignment horizontal="center" textRotation="76"/>
    </xf>
    <xf numFmtId="169" fontId="33" fillId="4" borderId="2" xfId="0" applyNumberFormat="1" applyFont="1" applyFill="1" applyBorder="1" applyAlignment="1">
      <alignment vertical="center"/>
    </xf>
    <xf numFmtId="164" fontId="33" fillId="4" borderId="2" xfId="0" applyFont="1" applyFill="1" applyBorder="1" applyAlignment="1">
      <alignment vertical="center" wrapText="1"/>
    </xf>
    <xf numFmtId="169" fontId="33" fillId="4" borderId="2" xfId="0" applyNumberFormat="1" applyFont="1" applyFill="1" applyBorder="1" applyAlignment="1">
      <alignment horizontal="center" vertical="center"/>
    </xf>
    <xf numFmtId="164" fontId="33" fillId="4" borderId="2" xfId="0" applyFont="1" applyFill="1" applyBorder="1" applyAlignment="1">
      <alignment horizontal="center" vertical="center"/>
    </xf>
    <xf numFmtId="169" fontId="15" fillId="0" borderId="7" xfId="0" applyNumberFormat="1" applyFont="1" applyBorder="1" applyAlignment="1">
      <alignment horizontal="center" vertical="center"/>
    </xf>
    <xf numFmtId="164" fontId="36" fillId="4" borderId="2" xfId="0" applyFont="1" applyFill="1" applyBorder="1" applyAlignment="1">
      <alignment vertical="center" wrapText="1"/>
    </xf>
    <xf numFmtId="170" fontId="33" fillId="4" borderId="2" xfId="0" applyNumberFormat="1" applyFont="1" applyFill="1" applyBorder="1" applyAlignment="1">
      <alignment horizontal="center" vertical="center" wrapText="1"/>
    </xf>
    <xf numFmtId="169" fontId="15" fillId="0" borderId="12" xfId="0" applyNumberFormat="1" applyFont="1" applyBorder="1" applyAlignment="1">
      <alignment horizontal="center" vertical="center"/>
    </xf>
    <xf numFmtId="169" fontId="15" fillId="0" borderId="15" xfId="0" applyNumberFormat="1" applyFont="1" applyBorder="1" applyAlignment="1">
      <alignment horizontal="center" vertical="center"/>
    </xf>
    <xf numFmtId="164" fontId="37" fillId="4" borderId="2" xfId="0" applyFont="1" applyFill="1" applyBorder="1" applyAlignment="1">
      <alignment horizontal="center" vertical="center" wrapText="1"/>
    </xf>
    <xf numFmtId="169" fontId="15" fillId="0" borderId="0" xfId="0" applyNumberFormat="1" applyFont="1" applyAlignment="1">
      <alignment horizontal="center"/>
    </xf>
    <xf numFmtId="168" fontId="38" fillId="0" borderId="0" xfId="36" applyNumberFormat="1" applyFont="1" applyFill="1" applyAlignment="1">
      <alignment/>
    </xf>
    <xf numFmtId="170" fontId="38" fillId="0" borderId="0" xfId="36" applyNumberFormat="1" applyFont="1" applyFill="1" applyAlignment="1">
      <alignment horizontal="center"/>
    </xf>
    <xf numFmtId="168" fontId="11" fillId="0" borderId="0" xfId="36" applyNumberFormat="1" applyFont="1" applyFill="1" applyAlignment="1">
      <alignment horizontal="center" vertical="center" wrapText="1"/>
    </xf>
    <xf numFmtId="168" fontId="38" fillId="0" borderId="0" xfId="36" applyNumberFormat="1" applyFont="1" applyFill="1" applyAlignment="1">
      <alignment textRotation="60"/>
    </xf>
    <xf numFmtId="169" fontId="31" fillId="4" borderId="2" xfId="0" applyNumberFormat="1" applyFont="1" applyFill="1" applyBorder="1" applyAlignment="1">
      <alignment/>
    </xf>
    <xf numFmtId="164" fontId="31" fillId="4" borderId="2" xfId="0" applyFont="1" applyFill="1" applyBorder="1" applyAlignment="1">
      <alignment/>
    </xf>
    <xf numFmtId="169" fontId="39" fillId="4" borderId="2" xfId="0" applyNumberFormat="1" applyFont="1" applyFill="1" applyBorder="1" applyAlignment="1">
      <alignment horizontal="center"/>
    </xf>
    <xf numFmtId="164" fontId="31" fillId="4" borderId="2" xfId="0" applyFont="1" applyFill="1" applyBorder="1" applyAlignment="1">
      <alignment horizontal="center" vertical="center" wrapText="1"/>
    </xf>
    <xf numFmtId="169" fontId="31" fillId="4" borderId="2" xfId="0" applyNumberFormat="1" applyFont="1" applyFill="1" applyBorder="1" applyAlignment="1">
      <alignment horizontal="center" vertical="center"/>
    </xf>
    <xf numFmtId="164" fontId="31" fillId="4" borderId="2" xfId="0" applyFont="1" applyFill="1" applyBorder="1" applyAlignment="1">
      <alignment horizontal="center" vertical="center"/>
    </xf>
    <xf numFmtId="169" fontId="31" fillId="4" borderId="2" xfId="0" applyNumberFormat="1" applyFont="1" applyFill="1" applyBorder="1" applyAlignment="1">
      <alignment horizontal="center" vertical="center" wrapText="1"/>
    </xf>
    <xf numFmtId="164" fontId="0" fillId="4" borderId="2" xfId="0" applyFont="1" applyFill="1" applyBorder="1" applyAlignment="1">
      <alignment horizontal="center" vertical="center" wrapText="1"/>
    </xf>
    <xf numFmtId="168" fontId="38" fillId="0" borderId="0" xfId="36" applyNumberFormat="1" applyFont="1" applyFill="1" applyAlignment="1">
      <alignment horizontal="left" indent="1"/>
    </xf>
    <xf numFmtId="164" fontId="32" fillId="4" borderId="2" xfId="0" applyFont="1" applyFill="1" applyBorder="1" applyAlignment="1">
      <alignment horizontal="center" vertical="center" wrapText="1"/>
    </xf>
    <xf numFmtId="174" fontId="31" fillId="4" borderId="2" xfId="0" applyNumberFormat="1" applyFont="1" applyFill="1" applyBorder="1" applyAlignment="1">
      <alignment horizontal="center" vertical="center" wrapText="1"/>
    </xf>
    <xf numFmtId="175" fontId="31" fillId="4" borderId="2" xfId="0" applyNumberFormat="1" applyFont="1" applyFill="1" applyBorder="1" applyAlignment="1">
      <alignment horizontal="center" vertical="center" wrapText="1"/>
    </xf>
    <xf numFmtId="175" fontId="31" fillId="4" borderId="2" xfId="0" applyNumberFormat="1" applyFont="1" applyFill="1" applyBorder="1" applyAlignment="1">
      <alignment horizontal="center" vertical="center"/>
    </xf>
    <xf numFmtId="174" fontId="31" fillId="4" borderId="2" xfId="0" applyNumberFormat="1" applyFont="1" applyFill="1" applyBorder="1" applyAlignment="1">
      <alignment horizontal="center" vertical="center"/>
    </xf>
    <xf numFmtId="164" fontId="11" fillId="4" borderId="2" xfId="0" applyFont="1" applyFill="1" applyBorder="1" applyAlignment="1">
      <alignment horizontal="center" vertical="center" wrapText="1"/>
    </xf>
    <xf numFmtId="164" fontId="19" fillId="13" borderId="5" xfId="0" applyFont="1" applyFill="1" applyBorder="1" applyAlignment="1">
      <alignment horizontal="left" vertical="center"/>
    </xf>
    <xf numFmtId="164" fontId="19" fillId="15" borderId="5" xfId="0" applyFont="1" applyFill="1" applyBorder="1" applyAlignment="1">
      <alignment horizontal="center" vertical="center" wrapText="1"/>
    </xf>
    <xf numFmtId="168" fontId="22" fillId="20" borderId="7" xfId="0" applyNumberFormat="1" applyFont="1" applyFill="1" applyBorder="1" applyAlignment="1">
      <alignment horizontal="center" vertical="center" wrapText="1"/>
    </xf>
    <xf numFmtId="168" fontId="11" fillId="20" borderId="8" xfId="0" applyNumberFormat="1" applyFont="1" applyFill="1" applyBorder="1" applyAlignment="1">
      <alignment horizontal="left" vertical="center" wrapText="1"/>
    </xf>
    <xf numFmtId="164" fontId="30" fillId="21" borderId="2" xfId="0" applyFont="1" applyFill="1" applyBorder="1" applyAlignment="1">
      <alignment horizontal="center" vertical="center" wrapText="1"/>
    </xf>
    <xf numFmtId="169" fontId="30" fillId="21" borderId="2" xfId="0" applyNumberFormat="1" applyFont="1" applyFill="1" applyBorder="1" applyAlignment="1">
      <alignment/>
    </xf>
    <xf numFmtId="164" fontId="30" fillId="21" borderId="2" xfId="0" applyFont="1" applyFill="1" applyBorder="1" applyAlignment="1">
      <alignment vertical="center" wrapText="1"/>
    </xf>
    <xf numFmtId="164" fontId="30" fillId="21" borderId="2" xfId="0" applyFont="1" applyFill="1" applyBorder="1" applyAlignment="1">
      <alignment/>
    </xf>
    <xf numFmtId="170" fontId="30" fillId="21" borderId="2" xfId="0" applyNumberFormat="1" applyFont="1" applyFill="1" applyBorder="1" applyAlignment="1">
      <alignment horizontal="center" vertical="center" wrapText="1"/>
    </xf>
    <xf numFmtId="164" fontId="40" fillId="21" borderId="2" xfId="0" applyFont="1" applyFill="1" applyBorder="1" applyAlignment="1">
      <alignment vertical="center" wrapText="1"/>
    </xf>
    <xf numFmtId="169" fontId="40" fillId="21" borderId="2" xfId="0" applyNumberFormat="1" applyFont="1" applyFill="1" applyBorder="1" applyAlignment="1">
      <alignment/>
    </xf>
    <xf numFmtId="164" fontId="40" fillId="21" borderId="2" xfId="0" applyFont="1" applyFill="1" applyBorder="1" applyAlignment="1">
      <alignment/>
    </xf>
    <xf numFmtId="164" fontId="35" fillId="21" borderId="2" xfId="0" applyFont="1" applyFill="1" applyBorder="1" applyAlignment="1">
      <alignment horizontal="center" vertical="center" wrapText="1"/>
    </xf>
    <xf numFmtId="170" fontId="30" fillId="21" borderId="2" xfId="0" applyNumberFormat="1" applyFont="1" applyFill="1" applyBorder="1" applyAlignment="1">
      <alignment vertical="center" wrapText="1"/>
    </xf>
    <xf numFmtId="164" fontId="30" fillId="22" borderId="2" xfId="0" applyFont="1" applyFill="1" applyBorder="1" applyAlignment="1">
      <alignment horizontal="center" vertical="center" wrapText="1"/>
    </xf>
    <xf numFmtId="169" fontId="30" fillId="22" borderId="2" xfId="0" applyNumberFormat="1" applyFont="1" applyFill="1" applyBorder="1" applyAlignment="1">
      <alignment/>
    </xf>
    <xf numFmtId="164" fontId="30" fillId="22" borderId="2" xfId="0" applyFont="1" applyFill="1" applyBorder="1" applyAlignment="1">
      <alignment vertical="center" wrapText="1"/>
    </xf>
    <xf numFmtId="164" fontId="30" fillId="22" borderId="2" xfId="0" applyFont="1" applyFill="1" applyBorder="1" applyAlignment="1">
      <alignment/>
    </xf>
    <xf numFmtId="170" fontId="30" fillId="22" borderId="2" xfId="0" applyNumberFormat="1" applyFont="1" applyFill="1" applyBorder="1" applyAlignment="1">
      <alignment horizontal="center" vertical="center" wrapText="1"/>
    </xf>
    <xf numFmtId="164" fontId="41" fillId="22" borderId="2" xfId="0" applyFont="1" applyFill="1" applyBorder="1" applyAlignment="1">
      <alignment/>
    </xf>
    <xf numFmtId="164" fontId="30" fillId="22" borderId="2" xfId="0" applyFont="1" applyFill="1" applyBorder="1" applyAlignment="1">
      <alignment wrapText="1"/>
    </xf>
    <xf numFmtId="169" fontId="30" fillId="22" borderId="2" xfId="0" applyNumberFormat="1" applyFont="1" applyFill="1" applyBorder="1" applyAlignment="1">
      <alignment wrapText="1"/>
    </xf>
    <xf numFmtId="164" fontId="35" fillId="22" borderId="2" xfId="0" applyFont="1" applyFill="1" applyBorder="1" applyAlignment="1">
      <alignment horizontal="center" vertical="center" wrapText="1"/>
    </xf>
    <xf numFmtId="170" fontId="30" fillId="22" borderId="2" xfId="0" applyNumberFormat="1" applyFont="1" applyFill="1" applyBorder="1" applyAlignment="1">
      <alignment vertical="center" wrapText="1"/>
    </xf>
    <xf numFmtId="164" fontId="0" fillId="22" borderId="2" xfId="0" applyFill="1" applyBorder="1" applyAlignment="1">
      <alignment/>
    </xf>
    <xf numFmtId="169" fontId="31" fillId="22" borderId="2" xfId="0" applyNumberFormat="1" applyFont="1" applyFill="1" applyBorder="1" applyAlignment="1">
      <alignment/>
    </xf>
    <xf numFmtId="164" fontId="32" fillId="22" borderId="2" xfId="0" applyFont="1" applyFill="1" applyBorder="1" applyAlignment="1">
      <alignment vertical="center" wrapText="1"/>
    </xf>
    <xf numFmtId="164" fontId="31" fillId="22" borderId="2" xfId="0" applyFont="1" applyFill="1" applyBorder="1" applyAlignment="1">
      <alignment/>
    </xf>
    <xf numFmtId="170" fontId="32" fillId="22" borderId="2" xfId="0" applyNumberFormat="1" applyFont="1" applyFill="1" applyBorder="1" applyAlignment="1">
      <alignment horizontal="center" vertical="center" wrapText="1"/>
    </xf>
    <xf numFmtId="170" fontId="32" fillId="22" borderId="2" xfId="0" applyNumberFormat="1" applyFont="1" applyFill="1" applyBorder="1" applyAlignment="1">
      <alignment vertical="center" wrapText="1"/>
    </xf>
    <xf numFmtId="169" fontId="24" fillId="0" borderId="7" xfId="0" applyNumberFormat="1" applyFont="1" applyBorder="1" applyAlignment="1">
      <alignment horizontal="center" textRotation="76"/>
    </xf>
    <xf numFmtId="169" fontId="24" fillId="0" borderId="0" xfId="0" applyNumberFormat="1" applyFont="1" applyAlignment="1">
      <alignment horizontal="center" textRotation="76"/>
    </xf>
    <xf numFmtId="164" fontId="30" fillId="22" borderId="2" xfId="0" applyFont="1" applyFill="1" applyBorder="1" applyAlignment="1" applyProtection="1">
      <alignment horizontal="center" vertical="center" wrapText="1"/>
      <protection locked="0"/>
    </xf>
    <xf numFmtId="164" fontId="30" fillId="22" borderId="2" xfId="0" applyFont="1" applyFill="1" applyBorder="1" applyAlignment="1">
      <alignment horizontal="left" wrapText="1"/>
    </xf>
    <xf numFmtId="169" fontId="35" fillId="22" borderId="2" xfId="0" applyNumberFormat="1" applyFont="1" applyFill="1" applyBorder="1" applyAlignment="1">
      <alignment horizontal="center" wrapText="1"/>
    </xf>
    <xf numFmtId="164" fontId="35" fillId="22" borderId="2" xfId="0" applyFont="1" applyFill="1" applyBorder="1" applyAlignment="1">
      <alignment horizontal="center" wrapText="1"/>
    </xf>
    <xf numFmtId="169" fontId="15" fillId="0" borderId="7" xfId="0" applyNumberFormat="1" applyFont="1" applyBorder="1" applyAlignment="1">
      <alignment horizontal="center" vertical="center"/>
    </xf>
    <xf numFmtId="169" fontId="15" fillId="0" borderId="12" xfId="0" applyNumberFormat="1" applyFont="1" applyBorder="1" applyAlignment="1">
      <alignment horizontal="center" vertical="center"/>
    </xf>
    <xf numFmtId="164" fontId="30" fillId="22" borderId="2" xfId="0" applyFont="1" applyFill="1" applyBorder="1" applyAlignment="1">
      <alignment horizontal="left"/>
    </xf>
    <xf numFmtId="169" fontId="30" fillId="22" borderId="2" xfId="0" applyNumberFormat="1" applyFont="1" applyFill="1" applyBorder="1" applyAlignment="1">
      <alignment horizontal="center"/>
    </xf>
    <xf numFmtId="164" fontId="30" fillId="22" borderId="2" xfId="0" applyFont="1" applyFill="1" applyBorder="1" applyAlignment="1">
      <alignment horizontal="center" wrapText="1"/>
    </xf>
    <xf numFmtId="169" fontId="15" fillId="0" borderId="15" xfId="0" applyNumberFormat="1" applyFont="1" applyBorder="1" applyAlignment="1">
      <alignment horizontal="center" vertical="center"/>
    </xf>
    <xf numFmtId="169" fontId="30" fillId="22" borderId="2" xfId="0" applyNumberFormat="1" applyFont="1" applyFill="1" applyBorder="1" applyAlignment="1">
      <alignment horizontal="center" wrapText="1"/>
    </xf>
    <xf numFmtId="169" fontId="35" fillId="22" borderId="2" xfId="0" applyNumberFormat="1" applyFont="1" applyFill="1" applyBorder="1" applyAlignment="1">
      <alignment horizontal="center"/>
    </xf>
    <xf numFmtId="164" fontId="35" fillId="22" borderId="2" xfId="0" applyFont="1" applyFill="1" applyBorder="1" applyAlignment="1">
      <alignment horizontal="center"/>
    </xf>
    <xf numFmtId="164" fontId="30" fillId="22" borderId="2" xfId="0" applyFont="1" applyFill="1" applyBorder="1" applyAlignment="1">
      <alignment vertical="center"/>
    </xf>
    <xf numFmtId="169" fontId="30" fillId="22" borderId="2" xfId="0" applyNumberFormat="1" applyFont="1" applyFill="1" applyBorder="1" applyAlignment="1">
      <alignment horizontal="center" vertical="center"/>
    </xf>
    <xf numFmtId="164" fontId="30" fillId="22" borderId="2" xfId="0" applyFont="1" applyFill="1" applyBorder="1" applyAlignment="1">
      <alignment horizontal="center" vertical="center"/>
    </xf>
    <xf numFmtId="169" fontId="30" fillId="22" borderId="2" xfId="0" applyNumberFormat="1" applyFont="1" applyFill="1" applyBorder="1" applyAlignment="1" applyProtection="1">
      <alignment horizontal="center" wrapText="1"/>
      <protection locked="0"/>
    </xf>
    <xf numFmtId="164" fontId="35" fillId="22" borderId="2" xfId="0" applyFont="1" applyFill="1" applyBorder="1" applyAlignment="1" applyProtection="1">
      <alignment horizontal="center" wrapText="1"/>
      <protection locked="0"/>
    </xf>
    <xf numFmtId="164" fontId="30" fillId="22" borderId="2" xfId="0" applyFont="1" applyFill="1" applyBorder="1" applyAlignment="1">
      <alignment horizontal="left" vertical="center"/>
    </xf>
    <xf numFmtId="169" fontId="15" fillId="0" borderId="0" xfId="0" applyNumberFormat="1" applyFont="1" applyAlignment="1">
      <alignment horizontal="center"/>
    </xf>
    <xf numFmtId="164" fontId="38" fillId="0" borderId="0" xfId="36">
      <alignment/>
    </xf>
    <xf numFmtId="164" fontId="42" fillId="0" borderId="0" xfId="36" applyFont="1" applyFill="1" applyBorder="1" applyAlignment="1" applyProtection="1">
      <alignment horizontal="center" vertical="top"/>
      <protection locked="0"/>
    </xf>
    <xf numFmtId="164" fontId="28" fillId="0" borderId="0" xfId="36" applyFont="1" applyFill="1" applyAlignment="1" applyProtection="1">
      <alignment horizontal="center" vertical="center"/>
      <protection locked="0"/>
    </xf>
    <xf numFmtId="164" fontId="43" fillId="0" borderId="0" xfId="36" applyFont="1" applyFill="1" applyAlignment="1" applyProtection="1">
      <alignment vertical="center"/>
      <protection locked="0"/>
    </xf>
    <xf numFmtId="164" fontId="44" fillId="0" borderId="8" xfId="36" applyFont="1" applyFill="1" applyBorder="1" applyAlignment="1" applyProtection="1">
      <alignment horizontal="center" vertical="center" wrapText="1"/>
      <protection locked="0"/>
    </xf>
    <xf numFmtId="164" fontId="28" fillId="0" borderId="0" xfId="36" applyFont="1" applyFill="1" applyAlignment="1" applyProtection="1">
      <alignment horizontal="left" vertical="center"/>
      <protection locked="0"/>
    </xf>
    <xf numFmtId="169" fontId="46" fillId="0" borderId="0" xfId="36" applyNumberFormat="1" applyFont="1" applyFill="1" applyAlignment="1" applyProtection="1">
      <alignment vertical="center"/>
      <protection locked="0"/>
    </xf>
    <xf numFmtId="164" fontId="46" fillId="0" borderId="0" xfId="36" applyFont="1" applyFill="1" applyAlignment="1" applyProtection="1">
      <alignment horizontal="center" vertical="center"/>
      <protection locked="0"/>
    </xf>
    <xf numFmtId="169" fontId="47" fillId="0" borderId="0" xfId="36" applyNumberFormat="1" applyFont="1" applyFill="1" applyBorder="1" applyAlignment="1" applyProtection="1">
      <alignment horizontal="left" vertical="center"/>
      <protection locked="0"/>
    </xf>
    <xf numFmtId="164" fontId="46" fillId="0" borderId="0" xfId="36" applyFont="1" applyFill="1" applyAlignment="1" applyProtection="1">
      <alignment horizontal="left" vertical="center"/>
      <protection locked="0"/>
    </xf>
    <xf numFmtId="164" fontId="47" fillId="0" borderId="0" xfId="36" applyFont="1" applyFill="1" applyBorder="1" applyAlignment="1" applyProtection="1">
      <alignment horizontal="left" vertical="center"/>
      <protection locked="0"/>
    </xf>
    <xf numFmtId="164" fontId="28" fillId="0" borderId="0" xfId="36" applyFont="1" applyFill="1" applyAlignment="1" applyProtection="1">
      <alignment vertical="center"/>
      <protection locked="0"/>
    </xf>
    <xf numFmtId="164" fontId="48" fillId="0" borderId="0" xfId="36" applyFont="1" applyFill="1" applyAlignment="1" applyProtection="1">
      <alignment horizontal="left" vertical="center"/>
      <protection locked="0"/>
    </xf>
    <xf numFmtId="169" fontId="42" fillId="0" borderId="0" xfId="36" applyNumberFormat="1" applyFont="1" applyFill="1" applyAlignment="1" applyProtection="1">
      <alignment vertical="center"/>
      <protection locked="0"/>
    </xf>
    <xf numFmtId="164" fontId="42" fillId="0" borderId="0" xfId="36" applyFont="1" applyFill="1" applyAlignment="1" applyProtection="1">
      <alignment horizontal="left" vertical="center"/>
      <protection locked="0"/>
    </xf>
    <xf numFmtId="164" fontId="49" fillId="0" borderId="0" xfId="36" applyFont="1" applyFill="1" applyAlignment="1" applyProtection="1">
      <alignment horizontal="center" vertical="center"/>
      <protection locked="0"/>
    </xf>
    <xf numFmtId="164" fontId="50" fillId="0" borderId="18" xfId="36" applyFont="1" applyFill="1" applyBorder="1" applyAlignment="1" applyProtection="1">
      <alignment horizontal="right" vertical="center"/>
      <protection locked="0"/>
    </xf>
    <xf numFmtId="167" fontId="51" fillId="0" borderId="18" xfId="36" applyNumberFormat="1" applyFont="1" applyFill="1" applyBorder="1" applyAlignment="1" applyProtection="1">
      <alignment horizontal="center" vertical="center"/>
      <protection locked="0"/>
    </xf>
    <xf numFmtId="164" fontId="28" fillId="0" borderId="0" xfId="36" applyFont="1" applyAlignment="1" applyProtection="1">
      <alignment horizontal="left" vertical="center"/>
      <protection locked="0"/>
    </xf>
    <xf numFmtId="164" fontId="28" fillId="0" borderId="0" xfId="36" applyFont="1" applyAlignment="1" applyProtection="1">
      <alignment horizontal="center" vertical="center"/>
      <protection locked="0"/>
    </xf>
    <xf numFmtId="164" fontId="28" fillId="0" borderId="0" xfId="36" applyFont="1" applyAlignment="1" applyProtection="1">
      <alignment vertical="center"/>
      <protection locked="0"/>
    </xf>
    <xf numFmtId="164" fontId="52" fillId="0" borderId="3" xfId="36" applyFont="1" applyBorder="1" applyAlignment="1" applyProtection="1">
      <alignment horizontal="center" vertical="center"/>
      <protection locked="0"/>
    </xf>
    <xf numFmtId="164" fontId="28" fillId="0" borderId="19" xfId="36" applyFont="1" applyBorder="1" applyAlignment="1" applyProtection="1">
      <alignment horizontal="right" vertical="center"/>
      <protection locked="0"/>
    </xf>
    <xf numFmtId="164" fontId="53" fillId="0" borderId="20" xfId="36" applyFont="1" applyBorder="1" applyAlignment="1" applyProtection="1">
      <alignment horizontal="center" vertical="center"/>
      <protection locked="0"/>
    </xf>
    <xf numFmtId="164" fontId="54" fillId="0" borderId="3" xfId="36" applyFont="1" applyBorder="1" applyAlignment="1" applyProtection="1">
      <alignment horizontal="center" vertical="center" wrapText="1"/>
      <protection locked="0"/>
    </xf>
    <xf numFmtId="164" fontId="51" fillId="0" borderId="20" xfId="36" applyFont="1" applyBorder="1" applyAlignment="1" applyProtection="1">
      <alignment horizontal="center" vertical="center" wrapText="1"/>
      <protection locked="0"/>
    </xf>
    <xf numFmtId="164" fontId="38" fillId="0" borderId="0" xfId="36" applyAlignment="1" applyProtection="1">
      <alignment horizontal="center" vertical="center"/>
      <protection locked="0"/>
    </xf>
    <xf numFmtId="164" fontId="55" fillId="0" borderId="3" xfId="36" applyFont="1" applyBorder="1" applyAlignment="1" applyProtection="1">
      <alignment horizontal="center" vertical="center" wrapText="1"/>
      <protection locked="0"/>
    </xf>
    <xf numFmtId="164" fontId="56" fillId="0" borderId="0" xfId="36" applyFont="1" applyProtection="1">
      <alignment/>
      <protection locked="0"/>
    </xf>
    <xf numFmtId="164" fontId="38" fillId="0" borderId="0" xfId="36" applyProtection="1">
      <alignment/>
      <protection locked="0"/>
    </xf>
    <xf numFmtId="164" fontId="57" fillId="6" borderId="8" xfId="36" applyFont="1" applyFill="1" applyBorder="1" applyAlignment="1" applyProtection="1">
      <alignment horizontal="center" vertical="center"/>
      <protection locked="0"/>
    </xf>
    <xf numFmtId="164" fontId="57" fillId="6" borderId="20" xfId="36" applyFont="1" applyFill="1" applyBorder="1" applyAlignment="1" applyProtection="1">
      <alignment horizontal="center" vertical="center"/>
      <protection locked="0"/>
    </xf>
    <xf numFmtId="164" fontId="58" fillId="6" borderId="20" xfId="36" applyFont="1" applyFill="1" applyBorder="1" applyAlignment="1" applyProtection="1">
      <alignment horizontal="center" vertical="center"/>
      <protection locked="0"/>
    </xf>
    <xf numFmtId="164" fontId="59" fillId="0" borderId="21" xfId="36" applyFont="1" applyBorder="1" applyAlignment="1" applyProtection="1">
      <alignment horizontal="center" vertical="center"/>
      <protection locked="0"/>
    </xf>
    <xf numFmtId="164" fontId="55" fillId="0" borderId="8" xfId="36" applyFont="1" applyBorder="1" applyAlignment="1" applyProtection="1">
      <alignment horizontal="center" vertical="center"/>
      <protection locked="0"/>
    </xf>
    <xf numFmtId="164" fontId="55" fillId="0" borderId="3" xfId="36" applyFont="1" applyBorder="1" applyAlignment="1" applyProtection="1">
      <alignment horizontal="center" vertical="center"/>
      <protection locked="0"/>
    </xf>
    <xf numFmtId="164" fontId="55" fillId="0" borderId="20" xfId="36" applyFont="1" applyBorder="1" applyAlignment="1" applyProtection="1">
      <alignment horizontal="center" vertical="center"/>
      <protection locked="0"/>
    </xf>
    <xf numFmtId="164" fontId="60" fillId="0" borderId="20" xfId="36" applyFont="1" applyBorder="1" applyAlignment="1" applyProtection="1">
      <alignment horizontal="center" vertical="center"/>
      <protection locked="0"/>
    </xf>
    <xf numFmtId="164" fontId="61" fillId="6" borderId="22" xfId="36" applyFont="1" applyFill="1" applyBorder="1" applyAlignment="1" applyProtection="1">
      <alignment horizontal="center" vertical="center"/>
      <protection locked="0"/>
    </xf>
    <xf numFmtId="169" fontId="35" fillId="0" borderId="8" xfId="36" applyNumberFormat="1" applyFont="1" applyFill="1" applyBorder="1" applyAlignment="1" applyProtection="1">
      <alignment vertical="center" wrapText="1"/>
      <protection locked="0"/>
    </xf>
    <xf numFmtId="164" fontId="28" fillId="0" borderId="8" xfId="36" applyFont="1" applyFill="1" applyBorder="1" applyAlignment="1" applyProtection="1">
      <alignment horizontal="center" vertical="center"/>
      <protection locked="0"/>
    </xf>
    <xf numFmtId="164" fontId="62" fillId="0" borderId="8" xfId="36" applyFont="1" applyFill="1" applyBorder="1" applyAlignment="1" applyProtection="1">
      <alignment horizontal="center" vertical="center"/>
      <protection locked="0"/>
    </xf>
    <xf numFmtId="164" fontId="28" fillId="0" borderId="21" xfId="36" applyFont="1" applyBorder="1" applyAlignment="1" applyProtection="1">
      <alignment horizontal="center" vertical="center"/>
      <protection locked="0"/>
    </xf>
    <xf numFmtId="164" fontId="26" fillId="0" borderId="22" xfId="36" applyFont="1" applyBorder="1" applyAlignment="1" applyProtection="1">
      <alignment horizontal="center" vertical="center"/>
      <protection locked="0"/>
    </xf>
    <xf numFmtId="164" fontId="30" fillId="0" borderId="8" xfId="0" applyFont="1" applyFill="1" applyBorder="1" applyAlignment="1">
      <alignment horizontal="left" vertical="center" wrapText="1"/>
    </xf>
    <xf numFmtId="164" fontId="28" fillId="0" borderId="8" xfId="36" applyFont="1" applyBorder="1" applyAlignment="1" applyProtection="1">
      <alignment horizontal="center" vertical="center"/>
      <protection locked="0"/>
    </xf>
    <xf numFmtId="164" fontId="28" fillId="0" borderId="0" xfId="36" applyFont="1" applyProtection="1">
      <alignment/>
      <protection locked="0"/>
    </xf>
    <xf numFmtId="164" fontId="63" fillId="0" borderId="0" xfId="36" applyFont="1" applyAlignment="1" applyProtection="1">
      <alignment horizontal="center" vertical="center"/>
      <protection locked="0"/>
    </xf>
    <xf numFmtId="164" fontId="64" fillId="6" borderId="8" xfId="36" applyFont="1" applyFill="1" applyBorder="1" applyAlignment="1" applyProtection="1">
      <alignment horizontal="center" vertical="center"/>
      <protection locked="0"/>
    </xf>
    <xf numFmtId="164" fontId="63" fillId="0" borderId="8" xfId="36" applyFont="1" applyBorder="1" applyAlignment="1" applyProtection="1">
      <alignment horizontal="center" vertical="center"/>
      <protection locked="0"/>
    </xf>
    <xf numFmtId="164" fontId="63" fillId="0" borderId="8" xfId="36" applyFont="1" applyBorder="1" applyAlignment="1" applyProtection="1">
      <alignment horizontal="center" vertical="center" wrapText="1"/>
      <protection locked="0"/>
    </xf>
    <xf numFmtId="164" fontId="63" fillId="23" borderId="8" xfId="36" applyFont="1" applyFill="1" applyBorder="1" applyAlignment="1" applyProtection="1">
      <alignment horizontal="center" vertical="center"/>
      <protection locked="0"/>
    </xf>
    <xf numFmtId="164" fontId="65" fillId="0" borderId="8" xfId="36" applyFont="1" applyBorder="1" applyAlignment="1" applyProtection="1">
      <alignment horizontal="center" vertical="center"/>
      <protection locked="0"/>
    </xf>
    <xf numFmtId="164" fontId="66" fillId="0" borderId="0" xfId="36" applyFont="1" applyBorder="1" applyAlignment="1" applyProtection="1">
      <alignment horizontal="center" vertical="center"/>
      <protection locked="0"/>
    </xf>
    <xf numFmtId="164" fontId="66" fillId="0" borderId="0" xfId="36" applyFont="1" applyAlignment="1" applyProtection="1">
      <alignment horizontal="center" vertical="center"/>
      <protection locked="0"/>
    </xf>
    <xf numFmtId="164" fontId="67" fillId="23" borderId="23" xfId="36" applyFont="1" applyFill="1" applyBorder="1" applyAlignment="1" applyProtection="1">
      <alignment horizontal="left" vertical="center" wrapText="1"/>
      <protection locked="0"/>
    </xf>
    <xf numFmtId="164" fontId="68" fillId="0" borderId="0" xfId="36" applyFont="1" applyAlignment="1" applyProtection="1">
      <alignment horizontal="center" vertical="center"/>
      <protection locked="0"/>
    </xf>
    <xf numFmtId="164" fontId="69" fillId="0" borderId="23" xfId="36" applyFont="1" applyBorder="1" applyAlignment="1" applyProtection="1">
      <alignment horizontal="left" vertical="center" wrapText="1"/>
      <protection locked="0"/>
    </xf>
    <xf numFmtId="164" fontId="69" fillId="0" borderId="24" xfId="36" applyFont="1" applyBorder="1" applyAlignment="1" applyProtection="1">
      <alignment horizontal="left" vertical="center" wrapText="1"/>
      <protection locked="0"/>
    </xf>
    <xf numFmtId="164" fontId="69" fillId="0" borderId="25" xfId="36" applyFont="1" applyBorder="1" applyAlignment="1" applyProtection="1">
      <alignment horizontal="left" vertical="center" wrapText="1"/>
      <protection locked="0"/>
    </xf>
    <xf numFmtId="164" fontId="68" fillId="0" borderId="25" xfId="36" applyFont="1" applyBorder="1" applyAlignment="1" applyProtection="1">
      <alignment horizontal="center" vertical="center"/>
      <protection locked="0"/>
    </xf>
    <xf numFmtId="164" fontId="59" fillId="0" borderId="26" xfId="36" applyFont="1" applyBorder="1" applyAlignment="1" applyProtection="1">
      <alignment horizontal="center" vertical="center"/>
      <protection locked="0"/>
    </xf>
    <xf numFmtId="164" fontId="59" fillId="0" borderId="27" xfId="36" applyFont="1" applyBorder="1" applyAlignment="1" applyProtection="1">
      <alignment horizontal="center" vertical="center"/>
      <protection locked="0"/>
    </xf>
    <xf numFmtId="164" fontId="59" fillId="0" borderId="28" xfId="36" applyFont="1" applyBorder="1" applyAlignment="1" applyProtection="1">
      <alignment horizontal="center" vertical="center"/>
      <protection locked="0"/>
    </xf>
    <xf numFmtId="164" fontId="59" fillId="0" borderId="29" xfId="36" applyFont="1" applyBorder="1" applyAlignment="1" applyProtection="1">
      <alignment horizontal="center" vertical="center"/>
      <protection locked="0"/>
    </xf>
    <xf numFmtId="164" fontId="51" fillId="0" borderId="30" xfId="36" applyFont="1" applyBorder="1" applyAlignment="1" applyProtection="1">
      <alignment horizontal="center" vertical="center"/>
      <protection locked="0"/>
    </xf>
    <xf numFmtId="164" fontId="70" fillId="0" borderId="31" xfId="36" applyFont="1" applyBorder="1" applyAlignment="1" applyProtection="1">
      <alignment horizontal="center" vertical="center"/>
      <protection locked="0"/>
    </xf>
    <xf numFmtId="164" fontId="70" fillId="0" borderId="32" xfId="36" applyFont="1" applyBorder="1" applyAlignment="1" applyProtection="1">
      <alignment horizontal="center" vertical="center"/>
      <protection locked="0"/>
    </xf>
    <xf numFmtId="164" fontId="59" fillId="0" borderId="33" xfId="36" applyFont="1" applyBorder="1" applyAlignment="1" applyProtection="1">
      <alignment horizontal="center" vertical="center"/>
      <protection locked="0"/>
    </xf>
    <xf numFmtId="164" fontId="69" fillId="0" borderId="31" xfId="36" applyFont="1" applyBorder="1" applyAlignment="1" applyProtection="1">
      <alignment horizontal="center" vertical="center"/>
      <protection locked="0"/>
    </xf>
    <xf numFmtId="164" fontId="69" fillId="0" borderId="32" xfId="36" applyFont="1" applyBorder="1" applyAlignment="1" applyProtection="1">
      <alignment horizontal="center" vertical="center"/>
      <protection locked="0"/>
    </xf>
    <xf numFmtId="164" fontId="59" fillId="0" borderId="22" xfId="36" applyFont="1" applyBorder="1" applyAlignment="1" applyProtection="1">
      <alignment horizontal="center" vertical="top"/>
      <protection locked="0"/>
    </xf>
    <xf numFmtId="165" fontId="30" fillId="0" borderId="8" xfId="0" applyNumberFormat="1" applyFont="1" applyFill="1" applyBorder="1" applyAlignment="1" applyProtection="1">
      <alignment vertical="center" wrapText="1"/>
      <protection locked="0"/>
    </xf>
    <xf numFmtId="164" fontId="62" fillId="0" borderId="8" xfId="36" applyFont="1" applyBorder="1" applyAlignment="1" applyProtection="1">
      <alignment horizontal="center" vertical="center"/>
      <protection locked="0"/>
    </xf>
    <xf numFmtId="169" fontId="30" fillId="0" borderId="8" xfId="0" applyNumberFormat="1" applyFont="1" applyFill="1" applyBorder="1" applyAlignment="1">
      <alignment vertical="center" wrapText="1"/>
    </xf>
    <xf numFmtId="164" fontId="35" fillId="0" borderId="8" xfId="36" applyNumberFormat="1" applyFont="1" applyFill="1" applyBorder="1" applyAlignment="1" applyProtection="1">
      <alignment vertical="center" wrapText="1"/>
      <protection locked="0"/>
    </xf>
    <xf numFmtId="164" fontId="26" fillId="0" borderId="8" xfId="36" applyFont="1" applyBorder="1" applyAlignment="1" applyProtection="1">
      <alignment horizontal="center" vertical="center"/>
      <protection locked="0"/>
    </xf>
    <xf numFmtId="169" fontId="39" fillId="0" borderId="8" xfId="0" applyNumberFormat="1" applyFont="1" applyFill="1" applyBorder="1" applyAlignment="1">
      <alignment/>
    </xf>
    <xf numFmtId="164" fontId="30" fillId="0" borderId="8" xfId="36" applyFont="1" applyFill="1" applyBorder="1" applyAlignment="1" applyProtection="1">
      <alignment vertical="center" wrapText="1"/>
      <protection locked="0"/>
    </xf>
    <xf numFmtId="164" fontId="31" fillId="0" borderId="8" xfId="0" applyFont="1" applyFill="1" applyBorder="1" applyAlignment="1">
      <alignment horizontal="left" wrapText="1"/>
    </xf>
    <xf numFmtId="164" fontId="30" fillId="0" borderId="8" xfId="0" applyFont="1" applyFill="1" applyBorder="1" applyAlignment="1" applyProtection="1">
      <alignment vertical="center" wrapText="1"/>
      <protection locked="0"/>
    </xf>
    <xf numFmtId="169" fontId="30" fillId="0" borderId="8" xfId="36" applyNumberFormat="1" applyFont="1" applyFill="1" applyBorder="1" applyAlignment="1" applyProtection="1">
      <alignment vertical="center" wrapText="1"/>
      <protection locked="0"/>
    </xf>
    <xf numFmtId="164" fontId="53" fillId="0" borderId="20" xfId="36" applyNumberFormat="1" applyFont="1" applyBorder="1" applyAlignment="1" applyProtection="1">
      <alignment horizontal="center" vertical="center"/>
      <protection locked="0"/>
    </xf>
    <xf numFmtId="169" fontId="30" fillId="0" borderId="8" xfId="0" applyNumberFormat="1" applyFont="1" applyFill="1" applyBorder="1" applyAlignment="1">
      <alignment horizontal="left" vertic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70C0"/>
      <rgbColor rgb="00C0C0C0"/>
      <rgbColor rgb="00808080"/>
      <rgbColor rgb="009999FF"/>
      <rgbColor rgb="00993366"/>
      <rgbColor rgb="00FFFFCC"/>
      <rgbColor rgb="00DDDDDD"/>
      <rgbColor rgb="00660066"/>
      <rgbColor rgb="00FEDCC6"/>
      <rgbColor rgb="000066CC"/>
      <rgbColor rgb="00CCCCCC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D7E4BD"/>
      <rgbColor rgb="00CCFFCC"/>
      <rgbColor rgb="00FFFF99"/>
      <rgbColor rgb="00C3D69B"/>
      <rgbColor rgb="00FFCCCC"/>
      <rgbColor rgb="00FCD5B5"/>
      <rgbColor rgb="00FCC79B"/>
      <rgbColor rgb="003366FF"/>
      <rgbColor rgb="0033CCCC"/>
      <rgbColor rgb="0099CC00"/>
      <rgbColor rgb="00FFDAA2"/>
      <rgbColor rgb="00FF9900"/>
      <rgbColor rgb="00FF3300"/>
      <rgbColor rgb="00666666"/>
      <rgbColor rgb="00A6A6A6"/>
      <rgbColor rgb="00003366"/>
      <rgbColor rgb="0000B050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4</xdr:col>
      <xdr:colOff>276225</xdr:colOff>
      <xdr:row>6</xdr:row>
      <xdr:rowOff>9525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0"/>
          <a:ext cx="15621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</xdr:row>
      <xdr:rowOff>85725</xdr:rowOff>
    </xdr:from>
    <xdr:to>
      <xdr:col>7</xdr:col>
      <xdr:colOff>285750</xdr:colOff>
      <xdr:row>9</xdr:row>
      <xdr:rowOff>76200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47650"/>
          <a:ext cx="207645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428625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13</xdr:col>
      <xdr:colOff>180975</xdr:colOff>
      <xdr:row>50</xdr:row>
      <xdr:rowOff>57150</xdr:rowOff>
    </xdr:from>
    <xdr:to>
      <xdr:col>19</xdr:col>
      <xdr:colOff>476250</xdr:colOff>
      <xdr:row>63</xdr:row>
      <xdr:rowOff>114300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21075" y="8743950"/>
          <a:ext cx="5876925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</xdr:col>
      <xdr:colOff>466725</xdr:colOff>
      <xdr:row>3</xdr:row>
      <xdr:rowOff>95250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143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david_bernard77@yahoo.fr" TargetMode="External" /><Relationship Id="rId2" Type="http://schemas.openxmlformats.org/officeDocument/2006/relationships/hyperlink" Target="mailto:plepineux@orange.fr" TargetMode="External" /><Relationship Id="rId3" Type="http://schemas.openxmlformats.org/officeDocument/2006/relationships/hyperlink" Target="mailto:plepineux@orange.fr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david_bernard77@yahoo.fr" TargetMode="External" /><Relationship Id="rId2" Type="http://schemas.openxmlformats.org/officeDocument/2006/relationships/hyperlink" Target="mailto:plepineux@orange.fr" TargetMode="External" /><Relationship Id="rId3" Type="http://schemas.openxmlformats.org/officeDocument/2006/relationships/hyperlink" Target="mailto:plepineux@orange.fr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avid_bernard77@yahoo.fr" TargetMode="External" /><Relationship Id="rId2" Type="http://schemas.openxmlformats.org/officeDocument/2006/relationships/hyperlink" Target="mailto:lepineup@gmail.com" TargetMode="External" /><Relationship Id="rId3" Type="http://schemas.openxmlformats.org/officeDocument/2006/relationships/hyperlink" Target="mailto:lepineup@gmail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avid_bernard77@yahoo.fr" TargetMode="External" /><Relationship Id="rId2" Type="http://schemas.openxmlformats.org/officeDocument/2006/relationships/hyperlink" Target="mailto:lepineup@gmail.com" TargetMode="External" /><Relationship Id="rId3" Type="http://schemas.openxmlformats.org/officeDocument/2006/relationships/hyperlink" Target="mailto:lepineup@gmail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david_bernard77@yahoo.fr" TargetMode="External" /><Relationship Id="rId2" Type="http://schemas.openxmlformats.org/officeDocument/2006/relationships/hyperlink" Target="mailto:plepineux@orange.fr" TargetMode="External" /><Relationship Id="rId3" Type="http://schemas.openxmlformats.org/officeDocument/2006/relationships/hyperlink" Target="mailto:plepineux@orange.fr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david_bernard77@yahoo.fr" TargetMode="External" /><Relationship Id="rId2" Type="http://schemas.openxmlformats.org/officeDocument/2006/relationships/hyperlink" Target="mailto:lepineup@gmail.com" TargetMode="External" /><Relationship Id="rId3" Type="http://schemas.openxmlformats.org/officeDocument/2006/relationships/hyperlink" Target="mailto:lepineu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"/>
  <sheetViews>
    <sheetView zoomScale="80" zoomScaleNormal="80" workbookViewId="0" topLeftCell="A1">
      <selection activeCell="E20" sqref="E20"/>
    </sheetView>
  </sheetViews>
  <sheetFormatPr defaultColWidth="12.57421875" defaultRowHeight="12.75"/>
  <cols>
    <col min="1" max="1" width="11.57421875" style="0" customWidth="1"/>
    <col min="2" max="2" width="23.57421875" style="0" customWidth="1"/>
    <col min="3" max="3" width="11.57421875" style="0" customWidth="1"/>
    <col min="4" max="16384" width="11.57421875" style="0" customWidth="1"/>
  </cols>
  <sheetData>
    <row r="2" spans="1:2" ht="12.75">
      <c r="A2" s="1" t="s">
        <v>0</v>
      </c>
      <c r="B2" s="1" t="s">
        <v>1</v>
      </c>
    </row>
    <row r="3" spans="1:2" ht="12.75">
      <c r="A3" s="1" t="s">
        <v>2</v>
      </c>
      <c r="B3" s="1" t="s">
        <v>3</v>
      </c>
    </row>
    <row r="4" spans="1:2" ht="12.75">
      <c r="A4" s="1" t="s">
        <v>4</v>
      </c>
      <c r="B4" s="1" t="s">
        <v>5</v>
      </c>
    </row>
    <row r="5" spans="1:2" ht="12.75">
      <c r="A5" s="1" t="s">
        <v>6</v>
      </c>
      <c r="B5" s="1" t="s">
        <v>7</v>
      </c>
    </row>
    <row r="6" spans="1:2" ht="12.75">
      <c r="A6" s="1" t="s">
        <v>8</v>
      </c>
      <c r="B6" s="1" t="s">
        <v>9</v>
      </c>
    </row>
    <row r="7" spans="1:2" ht="12.75">
      <c r="A7" s="1" t="s">
        <v>10</v>
      </c>
      <c r="B7" s="1" t="s">
        <v>11</v>
      </c>
    </row>
    <row r="8" spans="1:2" ht="12.75">
      <c r="A8" s="1"/>
      <c r="B8" s="1"/>
    </row>
    <row r="9" spans="1:2" ht="12.75">
      <c r="A9" s="1" t="s">
        <v>12</v>
      </c>
      <c r="B9" s="1" t="s">
        <v>13</v>
      </c>
    </row>
    <row r="10" spans="1:2" ht="12.75">
      <c r="A10" s="1" t="s">
        <v>14</v>
      </c>
      <c r="B10" s="1" t="s">
        <v>15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2"/>
  <sheetViews>
    <sheetView zoomScale="80" zoomScaleNormal="80" workbookViewId="0" topLeftCell="A9">
      <selection activeCell="U16" sqref="U16"/>
    </sheetView>
  </sheetViews>
  <sheetFormatPr defaultColWidth="13.7109375" defaultRowHeight="15" customHeight="1"/>
  <cols>
    <col min="1" max="1" width="11.421875" style="0" customWidth="1"/>
    <col min="2" max="2" width="9.00390625" style="0" customWidth="1"/>
    <col min="3" max="3" width="19.421875" style="0" customWidth="1"/>
    <col min="4" max="6" width="13.57421875" style="0" customWidth="1"/>
    <col min="7" max="7" width="1.7109375" style="0" customWidth="1"/>
    <col min="8" max="10" width="3.7109375" style="0" customWidth="1"/>
    <col min="11" max="11" width="1.7109375" style="0" customWidth="1"/>
    <col min="12" max="28" width="3.7109375" style="0" customWidth="1"/>
    <col min="29" max="29" width="1.7109375" style="0" customWidth="1"/>
    <col min="30" max="35" width="3.7109375" style="0" customWidth="1"/>
    <col min="36" max="36" width="1.7109375" style="0" customWidth="1"/>
    <col min="37" max="51" width="3.7109375" style="0" customWidth="1"/>
    <col min="52" max="52" width="4.8515625" style="0" customWidth="1"/>
    <col min="53" max="53" width="22.7109375" style="0" customWidth="1"/>
    <col min="54" max="60" width="11.421875" style="0" customWidth="1"/>
    <col min="61" max="16384" width="14.421875" style="0" customWidth="1"/>
  </cols>
  <sheetData>
    <row r="1" spans="1:60" ht="18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2" t="s">
        <v>52</v>
      </c>
      <c r="AX1" s="32"/>
      <c r="AY1" s="32"/>
      <c r="AZ1" s="32"/>
      <c r="BA1" s="32"/>
      <c r="BB1" s="33"/>
      <c r="BC1" s="33"/>
      <c r="BD1" s="33"/>
      <c r="BE1" s="33"/>
      <c r="BF1" s="33"/>
      <c r="BG1" s="33"/>
      <c r="BH1" s="33"/>
    </row>
    <row r="2" spans="1:60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163" t="s">
        <v>223</v>
      </c>
      <c r="AX2" s="163"/>
      <c r="AY2" s="163"/>
      <c r="AZ2" s="163"/>
      <c r="BA2" s="163"/>
      <c r="BB2" s="33"/>
      <c r="BC2" s="33"/>
      <c r="BD2" s="33"/>
      <c r="BE2" s="33"/>
      <c r="BF2" s="33"/>
      <c r="BG2" s="33"/>
      <c r="BH2" s="33"/>
    </row>
    <row r="3" spans="1:60" ht="27.75" customHeight="1">
      <c r="A3" s="35" t="s">
        <v>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 t="s">
        <v>55</v>
      </c>
      <c r="Z3" s="36"/>
      <c r="AA3" s="36"/>
      <c r="AB3" s="36"/>
      <c r="AC3" s="36"/>
      <c r="AD3" s="36"/>
      <c r="AE3" s="36"/>
      <c r="AF3" s="36"/>
      <c r="AG3" s="37"/>
      <c r="AH3" s="38"/>
      <c r="AI3" s="38"/>
      <c r="AJ3" s="38"/>
      <c r="AK3" s="38"/>
      <c r="AL3" s="38"/>
      <c r="AM3" s="38"/>
      <c r="AN3" s="38"/>
      <c r="AO3" s="39"/>
      <c r="AP3" s="40"/>
      <c r="AQ3" s="40"/>
      <c r="AR3" s="40"/>
      <c r="AS3" s="40"/>
      <c r="AT3" s="40"/>
      <c r="AU3" s="40"/>
      <c r="AV3" s="40"/>
      <c r="AW3" s="40"/>
      <c r="AX3" s="41"/>
      <c r="AY3" s="42"/>
      <c r="AZ3" s="41"/>
      <c r="BA3" s="41"/>
      <c r="BB3" s="33"/>
      <c r="BC3" s="33"/>
      <c r="BD3" s="33"/>
      <c r="BE3" s="33"/>
      <c r="BF3" s="33"/>
      <c r="BG3" s="33"/>
      <c r="BH3" s="33"/>
    </row>
    <row r="4" spans="1:60" ht="52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164" t="s">
        <v>223</v>
      </c>
      <c r="Z4" s="164"/>
      <c r="AA4" s="164"/>
      <c r="AB4" s="164"/>
      <c r="AC4" s="164"/>
      <c r="AD4" s="164"/>
      <c r="AE4" s="164"/>
      <c r="AF4" s="164"/>
      <c r="AG4" s="44"/>
      <c r="AH4" s="45"/>
      <c r="AI4" s="45"/>
      <c r="AJ4" s="45"/>
      <c r="AK4" s="45"/>
      <c r="AL4" s="45"/>
      <c r="AM4" s="45"/>
      <c r="AN4" s="45"/>
      <c r="AO4" s="33"/>
      <c r="AP4" s="46"/>
      <c r="AQ4" s="46"/>
      <c r="AR4" s="46"/>
      <c r="AS4" s="46"/>
      <c r="AT4" s="46"/>
      <c r="AU4" s="46"/>
      <c r="AV4" s="46"/>
      <c r="AW4" s="46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</row>
    <row r="5" spans="1:60" ht="31.5" customHeight="1">
      <c r="A5" s="47"/>
      <c r="B5" s="47"/>
      <c r="C5" s="48" t="s">
        <v>56</v>
      </c>
      <c r="D5" s="49" t="s">
        <v>289</v>
      </c>
      <c r="E5" s="49"/>
      <c r="F5" s="49"/>
      <c r="G5" s="49"/>
      <c r="H5" s="49"/>
      <c r="I5" s="49"/>
      <c r="J5" s="49"/>
      <c r="K5" s="49"/>
      <c r="L5" s="49"/>
      <c r="M5" s="47"/>
      <c r="N5" s="47"/>
      <c r="O5" s="50"/>
      <c r="P5" s="47"/>
      <c r="Q5" s="47"/>
      <c r="R5" s="47"/>
      <c r="S5" s="47"/>
      <c r="T5" s="51"/>
      <c r="U5" s="51"/>
      <c r="V5" s="51"/>
      <c r="W5" s="51"/>
      <c r="X5" s="51"/>
      <c r="Y5" s="51"/>
      <c r="Z5" s="51"/>
      <c r="AA5" s="51"/>
      <c r="AB5" s="52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52"/>
      <c r="AZ5" s="47"/>
      <c r="BA5" s="47"/>
      <c r="BB5" s="47"/>
      <c r="BC5" s="47"/>
      <c r="BD5" s="47"/>
      <c r="BE5" s="47"/>
      <c r="BF5" s="47"/>
      <c r="BG5" s="47"/>
      <c r="BH5" s="47"/>
    </row>
    <row r="6" spans="1:60" ht="6" customHeight="1">
      <c r="A6" s="47"/>
      <c r="B6" s="47"/>
      <c r="C6" s="53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47"/>
      <c r="BA6" s="47"/>
      <c r="BB6" s="47"/>
      <c r="BC6" s="47"/>
      <c r="BD6" s="47"/>
      <c r="BE6" s="47"/>
      <c r="BF6" s="47"/>
      <c r="BG6" s="47"/>
      <c r="BH6" s="47"/>
    </row>
    <row r="7" spans="1:60" ht="25.5" customHeight="1">
      <c r="A7" s="47"/>
      <c r="B7" s="47"/>
      <c r="C7" s="54" t="s">
        <v>58</v>
      </c>
      <c r="D7" s="55" t="s">
        <v>290</v>
      </c>
      <c r="E7" s="55"/>
      <c r="F7" s="55"/>
      <c r="G7" s="55"/>
      <c r="H7" s="55"/>
      <c r="I7" s="55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56" t="s">
        <v>60</v>
      </c>
      <c r="Y7" s="56"/>
      <c r="Z7" s="56"/>
      <c r="AA7" s="56"/>
      <c r="AB7" s="56"/>
      <c r="AC7" s="56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</row>
    <row r="8" spans="1:60" ht="25.5" customHeight="1">
      <c r="A8" s="33"/>
      <c r="B8" s="33"/>
      <c r="C8" s="58" t="s">
        <v>61</v>
      </c>
      <c r="D8" s="59" t="s">
        <v>291</v>
      </c>
      <c r="E8" s="59"/>
      <c r="F8" s="59"/>
      <c r="G8" s="59"/>
      <c r="H8" s="59"/>
      <c r="I8" s="59"/>
      <c r="J8" s="60"/>
      <c r="K8" s="60"/>
      <c r="L8" s="61"/>
      <c r="M8" s="61"/>
      <c r="N8" s="60"/>
      <c r="O8" s="61"/>
      <c r="P8" s="62" t="s">
        <v>63</v>
      </c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33"/>
      <c r="BA8" s="33"/>
      <c r="BB8" s="33"/>
      <c r="BC8" s="33"/>
      <c r="BD8" s="33"/>
      <c r="BE8" s="33"/>
      <c r="BF8" s="33"/>
      <c r="BG8" s="33"/>
      <c r="BH8" s="33"/>
    </row>
    <row r="9" spans="1:60" ht="162" customHeight="1">
      <c r="A9" s="63"/>
      <c r="B9" s="64" t="s">
        <v>64</v>
      </c>
      <c r="C9" s="65" t="s">
        <v>65</v>
      </c>
      <c r="D9" s="65" t="s">
        <v>66</v>
      </c>
      <c r="E9" s="66" t="s">
        <v>67</v>
      </c>
      <c r="F9" s="65" t="s">
        <v>68</v>
      </c>
      <c r="G9" s="67"/>
      <c r="H9" s="68" t="s">
        <v>69</v>
      </c>
      <c r="I9" s="69" t="s">
        <v>70</v>
      </c>
      <c r="J9" s="70" t="s">
        <v>71</v>
      </c>
      <c r="K9" s="71"/>
      <c r="L9" s="68" t="s">
        <v>72</v>
      </c>
      <c r="M9" s="72" t="s">
        <v>73</v>
      </c>
      <c r="N9" s="69" t="s">
        <v>74</v>
      </c>
      <c r="O9" s="69" t="s">
        <v>75</v>
      </c>
      <c r="P9" s="73" t="s">
        <v>76</v>
      </c>
      <c r="Q9" s="69" t="s">
        <v>77</v>
      </c>
      <c r="R9" s="69" t="s">
        <v>78</v>
      </c>
      <c r="S9" s="72" t="s">
        <v>79</v>
      </c>
      <c r="T9" s="73" t="s">
        <v>80</v>
      </c>
      <c r="U9" s="73" t="s">
        <v>81</v>
      </c>
      <c r="V9" s="69" t="s">
        <v>82</v>
      </c>
      <c r="W9" s="69" t="s">
        <v>83</v>
      </c>
      <c r="X9" s="69" t="s">
        <v>84</v>
      </c>
      <c r="Y9" s="69" t="s">
        <v>85</v>
      </c>
      <c r="Z9" s="72" t="s">
        <v>86</v>
      </c>
      <c r="AA9" s="69" t="s">
        <v>87</v>
      </c>
      <c r="AB9" s="69" t="s">
        <v>88</v>
      </c>
      <c r="AC9" s="74"/>
      <c r="AD9" s="68" t="s">
        <v>89</v>
      </c>
      <c r="AE9" s="69" t="s">
        <v>87</v>
      </c>
      <c r="AF9" s="69" t="s">
        <v>88</v>
      </c>
      <c r="AG9" s="69" t="s">
        <v>90</v>
      </c>
      <c r="AH9" s="69" t="s">
        <v>91</v>
      </c>
      <c r="AI9" s="69" t="s">
        <v>78</v>
      </c>
      <c r="AJ9" s="74"/>
      <c r="AK9" s="68" t="s">
        <v>92</v>
      </c>
      <c r="AL9" s="69" t="s">
        <v>93</v>
      </c>
      <c r="AM9" s="74"/>
      <c r="AN9" s="68" t="s">
        <v>94</v>
      </c>
      <c r="AO9" s="73" t="s">
        <v>95</v>
      </c>
      <c r="AP9" s="73" t="s">
        <v>96</v>
      </c>
      <c r="AQ9" s="73" t="s">
        <v>97</v>
      </c>
      <c r="AR9" s="73" t="s">
        <v>98</v>
      </c>
      <c r="AS9" s="73" t="s">
        <v>99</v>
      </c>
      <c r="AT9" s="73" t="s">
        <v>100</v>
      </c>
      <c r="AU9" s="73" t="s">
        <v>101</v>
      </c>
      <c r="AV9" s="73" t="s">
        <v>102</v>
      </c>
      <c r="AW9" s="75" t="s">
        <v>103</v>
      </c>
      <c r="AX9" s="68" t="s">
        <v>104</v>
      </c>
      <c r="AY9" s="63"/>
      <c r="AZ9" s="63"/>
      <c r="BA9" s="63"/>
      <c r="BB9" s="63"/>
      <c r="BC9" s="63"/>
      <c r="BD9" s="63"/>
      <c r="BE9" s="63"/>
      <c r="BF9" s="63"/>
      <c r="BG9" s="63"/>
      <c r="BH9" s="63"/>
    </row>
    <row r="10" spans="1:60" ht="29.25" customHeight="1">
      <c r="A10" s="76" t="s">
        <v>105</v>
      </c>
      <c r="B10" s="177">
        <v>1</v>
      </c>
      <c r="C10" s="187"/>
      <c r="D10" s="187"/>
      <c r="E10" s="187"/>
      <c r="F10" s="187"/>
      <c r="G10" s="81"/>
      <c r="H10" s="82"/>
      <c r="I10" s="83"/>
      <c r="J10" s="84"/>
      <c r="K10" s="81"/>
      <c r="L10" s="85"/>
      <c r="M10" s="86"/>
      <c r="N10" s="87"/>
      <c r="O10" s="88"/>
      <c r="P10" s="88"/>
      <c r="Q10" s="88"/>
      <c r="R10" s="88"/>
      <c r="S10" s="86"/>
      <c r="T10" s="88"/>
      <c r="U10" s="88"/>
      <c r="V10" s="88"/>
      <c r="W10" s="88"/>
      <c r="X10" s="84"/>
      <c r="Y10" s="84"/>
      <c r="Z10" s="89"/>
      <c r="AA10" s="84"/>
      <c r="AB10" s="84"/>
      <c r="AC10" s="81"/>
      <c r="AD10" s="82"/>
      <c r="AE10" s="84"/>
      <c r="AF10" s="84"/>
      <c r="AG10" s="84"/>
      <c r="AH10" s="84"/>
      <c r="AI10" s="84"/>
      <c r="AJ10" s="81"/>
      <c r="AK10" s="82"/>
      <c r="AL10" s="84"/>
      <c r="AM10" s="81"/>
      <c r="AN10" s="82"/>
      <c r="AO10" s="84"/>
      <c r="AP10" s="84"/>
      <c r="AQ10" s="90"/>
      <c r="AR10" s="91"/>
      <c r="AS10" s="91"/>
      <c r="AT10" s="84"/>
      <c r="AU10" s="84"/>
      <c r="AV10" s="84"/>
      <c r="AW10" s="81"/>
      <c r="AX10" s="82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ht="29.25" customHeight="1">
      <c r="A11" s="76"/>
      <c r="B11" s="177">
        <v>2</v>
      </c>
      <c r="C11" s="188" t="s">
        <v>292</v>
      </c>
      <c r="D11" s="189" t="s">
        <v>293</v>
      </c>
      <c r="E11" s="188">
        <v>37033</v>
      </c>
      <c r="F11" s="190" t="s">
        <v>294</v>
      </c>
      <c r="G11" s="81"/>
      <c r="H11" s="94"/>
      <c r="I11" s="95"/>
      <c r="J11" s="96"/>
      <c r="K11" s="81"/>
      <c r="L11" s="97"/>
      <c r="M11" s="98"/>
      <c r="N11" s="99"/>
      <c r="O11" s="100"/>
      <c r="P11" s="100"/>
      <c r="Q11" s="100"/>
      <c r="R11" s="100"/>
      <c r="S11" s="98"/>
      <c r="T11" s="100"/>
      <c r="U11" s="100"/>
      <c r="V11" s="100"/>
      <c r="W11" s="100"/>
      <c r="X11" s="96"/>
      <c r="Y11" s="96"/>
      <c r="Z11" s="101"/>
      <c r="AA11" s="96"/>
      <c r="AB11" s="96"/>
      <c r="AC11" s="81"/>
      <c r="AD11" s="94"/>
      <c r="AE11" s="96"/>
      <c r="AF11" s="96"/>
      <c r="AG11" s="96"/>
      <c r="AH11" s="96"/>
      <c r="AI11" s="96"/>
      <c r="AJ11" s="81"/>
      <c r="AK11" s="94"/>
      <c r="AL11" s="96"/>
      <c r="AM11" s="81"/>
      <c r="AN11" s="94"/>
      <c r="AO11" s="96"/>
      <c r="AP11" s="96"/>
      <c r="AQ11" s="102"/>
      <c r="AR11" s="103"/>
      <c r="AS11" s="103"/>
      <c r="AT11" s="96"/>
      <c r="AU11" s="96"/>
      <c r="AV11" s="96"/>
      <c r="AW11" s="81"/>
      <c r="AX11" s="94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1:60" ht="29.25" customHeight="1">
      <c r="A12" s="76"/>
      <c r="B12" s="177">
        <v>3</v>
      </c>
      <c r="C12" s="188" t="s">
        <v>295</v>
      </c>
      <c r="D12" s="189" t="s">
        <v>296</v>
      </c>
      <c r="E12" s="188">
        <v>35791</v>
      </c>
      <c r="F12" s="190" t="s">
        <v>297</v>
      </c>
      <c r="G12" s="81"/>
      <c r="H12" s="104"/>
      <c r="I12" s="105"/>
      <c r="J12" s="106"/>
      <c r="K12" s="81"/>
      <c r="L12" s="107"/>
      <c r="M12" s="108"/>
      <c r="N12" s="106"/>
      <c r="O12" s="109"/>
      <c r="P12" s="109"/>
      <c r="Q12" s="109"/>
      <c r="R12" s="109"/>
      <c r="S12" s="108"/>
      <c r="T12" s="109"/>
      <c r="U12" s="109"/>
      <c r="V12" s="109"/>
      <c r="W12" s="109"/>
      <c r="X12" s="106"/>
      <c r="Y12" s="106"/>
      <c r="Z12" s="110"/>
      <c r="AA12" s="106"/>
      <c r="AB12" s="106"/>
      <c r="AC12" s="81"/>
      <c r="AD12" s="104"/>
      <c r="AE12" s="106"/>
      <c r="AF12" s="106"/>
      <c r="AG12" s="106"/>
      <c r="AH12" s="106"/>
      <c r="AI12" s="106"/>
      <c r="AJ12" s="81"/>
      <c r="AK12" s="104"/>
      <c r="AL12" s="106"/>
      <c r="AM12" s="81"/>
      <c r="AN12" s="104"/>
      <c r="AO12" s="106"/>
      <c r="AP12" s="106"/>
      <c r="AQ12" s="111"/>
      <c r="AR12" s="112"/>
      <c r="AS12" s="112"/>
      <c r="AT12" s="106"/>
      <c r="AU12" s="106"/>
      <c r="AV12" s="106"/>
      <c r="AW12" s="81"/>
      <c r="AX12" s="104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ht="29.25" customHeight="1">
      <c r="A13" s="76"/>
      <c r="B13" s="177">
        <v>4</v>
      </c>
      <c r="C13" s="188" t="s">
        <v>298</v>
      </c>
      <c r="D13" s="189" t="s">
        <v>168</v>
      </c>
      <c r="E13" s="188">
        <v>37087</v>
      </c>
      <c r="F13" s="190" t="s">
        <v>299</v>
      </c>
      <c r="G13" s="81"/>
      <c r="H13" s="94"/>
      <c r="I13" s="95"/>
      <c r="J13" s="96"/>
      <c r="K13" s="81"/>
      <c r="L13" s="97"/>
      <c r="M13" s="98"/>
      <c r="N13" s="96"/>
      <c r="O13" s="100"/>
      <c r="P13" s="100"/>
      <c r="Q13" s="100"/>
      <c r="R13" s="100"/>
      <c r="S13" s="98"/>
      <c r="T13" s="100"/>
      <c r="U13" s="100"/>
      <c r="V13" s="100"/>
      <c r="W13" s="100"/>
      <c r="X13" s="96"/>
      <c r="Y13" s="96"/>
      <c r="Z13" s="101"/>
      <c r="AA13" s="96"/>
      <c r="AB13" s="96"/>
      <c r="AC13" s="81"/>
      <c r="AD13" s="94"/>
      <c r="AE13" s="96"/>
      <c r="AF13" s="96"/>
      <c r="AG13" s="96"/>
      <c r="AH13" s="96"/>
      <c r="AI13" s="96"/>
      <c r="AJ13" s="81"/>
      <c r="AK13" s="94"/>
      <c r="AL13" s="96"/>
      <c r="AM13" s="64"/>
      <c r="AN13" s="94"/>
      <c r="AO13" s="96"/>
      <c r="AP13" s="96"/>
      <c r="AQ13" s="102"/>
      <c r="AR13" s="103"/>
      <c r="AS13" s="103"/>
      <c r="AT13" s="96"/>
      <c r="AU13" s="96"/>
      <c r="AV13" s="96"/>
      <c r="AW13" s="81"/>
      <c r="AX13" s="94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ht="29.25" customHeight="1">
      <c r="A14" s="76"/>
      <c r="B14" s="177">
        <v>5</v>
      </c>
      <c r="C14" s="188" t="s">
        <v>300</v>
      </c>
      <c r="D14" s="189" t="s">
        <v>301</v>
      </c>
      <c r="E14" s="188">
        <v>43607</v>
      </c>
      <c r="F14" s="190" t="s">
        <v>302</v>
      </c>
      <c r="G14" s="81"/>
      <c r="H14" s="104"/>
      <c r="I14" s="105"/>
      <c r="J14" s="106"/>
      <c r="K14" s="81"/>
      <c r="L14" s="107"/>
      <c r="M14" s="108"/>
      <c r="N14" s="116"/>
      <c r="O14" s="109"/>
      <c r="P14" s="109"/>
      <c r="Q14" s="109"/>
      <c r="R14" s="109"/>
      <c r="S14" s="108"/>
      <c r="T14" s="109"/>
      <c r="U14" s="109"/>
      <c r="V14" s="109"/>
      <c r="W14" s="109"/>
      <c r="X14" s="106"/>
      <c r="Y14" s="106"/>
      <c r="Z14" s="110"/>
      <c r="AA14" s="106"/>
      <c r="AB14" s="106"/>
      <c r="AC14" s="81"/>
      <c r="AD14" s="104"/>
      <c r="AE14" s="106"/>
      <c r="AF14" s="106"/>
      <c r="AG14" s="106"/>
      <c r="AH14" s="106"/>
      <c r="AI14" s="106"/>
      <c r="AJ14" s="81"/>
      <c r="AK14" s="104"/>
      <c r="AL14" s="106"/>
      <c r="AM14" s="81"/>
      <c r="AN14" s="104"/>
      <c r="AO14" s="106"/>
      <c r="AP14" s="106"/>
      <c r="AQ14" s="111"/>
      <c r="AR14" s="112"/>
      <c r="AS14" s="112"/>
      <c r="AT14" s="106"/>
      <c r="AU14" s="106"/>
      <c r="AV14" s="106"/>
      <c r="AW14" s="81"/>
      <c r="AX14" s="104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ht="29.25" customHeight="1">
      <c r="A15" s="76"/>
      <c r="B15" s="177">
        <v>6</v>
      </c>
      <c r="C15" s="188" t="s">
        <v>303</v>
      </c>
      <c r="D15" s="189" t="s">
        <v>204</v>
      </c>
      <c r="E15" s="188">
        <v>35820</v>
      </c>
      <c r="F15" s="190" t="s">
        <v>304</v>
      </c>
      <c r="G15" s="81"/>
      <c r="H15" s="94"/>
      <c r="I15" s="95"/>
      <c r="J15" s="96"/>
      <c r="K15" s="81"/>
      <c r="L15" s="94"/>
      <c r="M15" s="101"/>
      <c r="N15" s="96"/>
      <c r="O15" s="96"/>
      <c r="P15" s="96"/>
      <c r="Q15" s="96"/>
      <c r="R15" s="96"/>
      <c r="S15" s="101"/>
      <c r="T15" s="96"/>
      <c r="U15" s="96"/>
      <c r="V15" s="96"/>
      <c r="W15" s="96"/>
      <c r="X15" s="96"/>
      <c r="Y15" s="96"/>
      <c r="Z15" s="101"/>
      <c r="AA15" s="96"/>
      <c r="AB15" s="96"/>
      <c r="AC15" s="81"/>
      <c r="AD15" s="94"/>
      <c r="AE15" s="96"/>
      <c r="AF15" s="96"/>
      <c r="AG15" s="96"/>
      <c r="AH15" s="96"/>
      <c r="AI15" s="96"/>
      <c r="AJ15" s="81"/>
      <c r="AK15" s="94"/>
      <c r="AL15" s="96"/>
      <c r="AM15" s="81"/>
      <c r="AN15" s="94"/>
      <c r="AO15" s="96"/>
      <c r="AP15" s="96"/>
      <c r="AQ15" s="102"/>
      <c r="AR15" s="103"/>
      <c r="AS15" s="103"/>
      <c r="AT15" s="96"/>
      <c r="AU15" s="96"/>
      <c r="AV15" s="96"/>
      <c r="AW15" s="81"/>
      <c r="AX15" s="94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ht="29.25" customHeight="1">
      <c r="A16" s="76"/>
      <c r="B16" s="177">
        <v>7</v>
      </c>
      <c r="C16" s="188" t="s">
        <v>305</v>
      </c>
      <c r="D16" s="189" t="s">
        <v>306</v>
      </c>
      <c r="E16" s="188">
        <v>36180</v>
      </c>
      <c r="F16" s="190" t="s">
        <v>307</v>
      </c>
      <c r="G16" s="81"/>
      <c r="H16" s="104"/>
      <c r="I16" s="105"/>
      <c r="J16" s="106"/>
      <c r="K16" s="81"/>
      <c r="L16" s="107"/>
      <c r="M16" s="108"/>
      <c r="N16" s="116"/>
      <c r="O16" s="109"/>
      <c r="P16" s="109"/>
      <c r="Q16" s="109"/>
      <c r="R16" s="109"/>
      <c r="S16" s="108"/>
      <c r="T16" s="109"/>
      <c r="U16" s="109"/>
      <c r="V16" s="109"/>
      <c r="W16" s="109"/>
      <c r="X16" s="106"/>
      <c r="Y16" s="106"/>
      <c r="Z16" s="110"/>
      <c r="AA16" s="106"/>
      <c r="AB16" s="106"/>
      <c r="AC16" s="81"/>
      <c r="AD16" s="104"/>
      <c r="AE16" s="106"/>
      <c r="AF16" s="106"/>
      <c r="AG16" s="106"/>
      <c r="AH16" s="106"/>
      <c r="AI16" s="106"/>
      <c r="AJ16" s="81"/>
      <c r="AK16" s="104"/>
      <c r="AL16" s="106"/>
      <c r="AM16" s="81"/>
      <c r="AN16" s="104"/>
      <c r="AO16" s="106"/>
      <c r="AP16" s="106"/>
      <c r="AQ16" s="111"/>
      <c r="AR16" s="112"/>
      <c r="AS16" s="112"/>
      <c r="AT16" s="106"/>
      <c r="AU16" s="106"/>
      <c r="AV16" s="106"/>
      <c r="AW16" s="81"/>
      <c r="AX16" s="104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29.25" customHeight="1">
      <c r="A17" s="76"/>
      <c r="B17" s="177">
        <v>8</v>
      </c>
      <c r="C17" s="179"/>
      <c r="D17" s="189"/>
      <c r="E17" s="191"/>
      <c r="F17" s="185"/>
      <c r="G17" s="81"/>
      <c r="H17" s="94"/>
      <c r="I17" s="95"/>
      <c r="J17" s="96"/>
      <c r="K17" s="81"/>
      <c r="L17" s="94"/>
      <c r="M17" s="101"/>
      <c r="N17" s="96"/>
      <c r="O17" s="96"/>
      <c r="P17" s="96"/>
      <c r="Q17" s="96"/>
      <c r="R17" s="96"/>
      <c r="S17" s="101"/>
      <c r="T17" s="96"/>
      <c r="U17" s="96"/>
      <c r="V17" s="96"/>
      <c r="W17" s="96"/>
      <c r="X17" s="96"/>
      <c r="Y17" s="96"/>
      <c r="Z17" s="101"/>
      <c r="AA17" s="96"/>
      <c r="AB17" s="96"/>
      <c r="AC17" s="81"/>
      <c r="AD17" s="94"/>
      <c r="AE17" s="96"/>
      <c r="AF17" s="96"/>
      <c r="AG17" s="96"/>
      <c r="AH17" s="96"/>
      <c r="AI17" s="96"/>
      <c r="AJ17" s="81"/>
      <c r="AK17" s="94"/>
      <c r="AL17" s="96"/>
      <c r="AM17" s="64"/>
      <c r="AN17" s="94"/>
      <c r="AO17" s="96"/>
      <c r="AP17" s="96"/>
      <c r="AQ17" s="102"/>
      <c r="AR17" s="103"/>
      <c r="AS17" s="103"/>
      <c r="AT17" s="96"/>
      <c r="AU17" s="96"/>
      <c r="AV17" s="96"/>
      <c r="AW17" s="81"/>
      <c r="AX17" s="94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29.25" customHeight="1">
      <c r="A18" s="76"/>
      <c r="B18" s="177">
        <v>9</v>
      </c>
      <c r="C18" s="188" t="s">
        <v>308</v>
      </c>
      <c r="D18" s="189" t="s">
        <v>309</v>
      </c>
      <c r="E18" s="188">
        <v>32753</v>
      </c>
      <c r="F18" s="190" t="s">
        <v>310</v>
      </c>
      <c r="G18" s="81"/>
      <c r="H18" s="104"/>
      <c r="I18" s="105"/>
      <c r="J18" s="106"/>
      <c r="K18" s="81"/>
      <c r="L18" s="107"/>
      <c r="M18" s="108"/>
      <c r="N18" s="116"/>
      <c r="O18" s="109"/>
      <c r="P18" s="109"/>
      <c r="Q18" s="109"/>
      <c r="R18" s="109"/>
      <c r="S18" s="108"/>
      <c r="T18" s="109"/>
      <c r="U18" s="109"/>
      <c r="V18" s="109"/>
      <c r="W18" s="109"/>
      <c r="X18" s="106"/>
      <c r="Y18" s="106"/>
      <c r="Z18" s="110"/>
      <c r="AA18" s="106"/>
      <c r="AB18" s="106"/>
      <c r="AC18" s="81"/>
      <c r="AD18" s="104"/>
      <c r="AE18" s="106"/>
      <c r="AF18" s="106"/>
      <c r="AG18" s="106"/>
      <c r="AH18" s="106"/>
      <c r="AI18" s="106"/>
      <c r="AJ18" s="81"/>
      <c r="AK18" s="104"/>
      <c r="AL18" s="106"/>
      <c r="AM18" s="81"/>
      <c r="AN18" s="104"/>
      <c r="AO18" s="106"/>
      <c r="AP18" s="106"/>
      <c r="AQ18" s="111"/>
      <c r="AR18" s="112"/>
      <c r="AS18" s="112"/>
      <c r="AT18" s="106"/>
      <c r="AU18" s="106"/>
      <c r="AV18" s="106"/>
      <c r="AW18" s="81"/>
      <c r="AX18" s="104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29.25" customHeight="1">
      <c r="A19" s="76"/>
      <c r="B19" s="177">
        <v>10</v>
      </c>
      <c r="C19" s="188" t="s">
        <v>311</v>
      </c>
      <c r="D19" s="189" t="s">
        <v>312</v>
      </c>
      <c r="E19" s="188">
        <v>32939</v>
      </c>
      <c r="F19" s="190" t="s">
        <v>313</v>
      </c>
      <c r="G19" s="81"/>
      <c r="H19" s="94"/>
      <c r="I19" s="95"/>
      <c r="J19" s="96"/>
      <c r="K19" s="81"/>
      <c r="L19" s="94"/>
      <c r="M19" s="101"/>
      <c r="N19" s="96"/>
      <c r="O19" s="96"/>
      <c r="P19" s="96"/>
      <c r="Q19" s="96"/>
      <c r="R19" s="96"/>
      <c r="S19" s="101"/>
      <c r="T19" s="96"/>
      <c r="U19" s="96"/>
      <c r="V19" s="96"/>
      <c r="W19" s="96"/>
      <c r="X19" s="96"/>
      <c r="Y19" s="96"/>
      <c r="Z19" s="101"/>
      <c r="AA19" s="96"/>
      <c r="AB19" s="96"/>
      <c r="AC19" s="81"/>
      <c r="AD19" s="94"/>
      <c r="AE19" s="96"/>
      <c r="AF19" s="96"/>
      <c r="AG19" s="96"/>
      <c r="AH19" s="96"/>
      <c r="AI19" s="96"/>
      <c r="AJ19" s="81"/>
      <c r="AK19" s="94"/>
      <c r="AL19" s="96"/>
      <c r="AM19" s="81"/>
      <c r="AN19" s="94"/>
      <c r="AO19" s="96"/>
      <c r="AP19" s="96"/>
      <c r="AQ19" s="102"/>
      <c r="AR19" s="103"/>
      <c r="AS19" s="103"/>
      <c r="AT19" s="96"/>
      <c r="AU19" s="96"/>
      <c r="AV19" s="96"/>
      <c r="AW19" s="81"/>
      <c r="AX19" s="94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29.25" customHeight="1">
      <c r="A20" s="76"/>
      <c r="B20" s="177">
        <v>11</v>
      </c>
      <c r="C20" s="188" t="s">
        <v>314</v>
      </c>
      <c r="D20" s="189" t="s">
        <v>315</v>
      </c>
      <c r="E20" s="188">
        <v>36724</v>
      </c>
      <c r="F20" s="190" t="s">
        <v>316</v>
      </c>
      <c r="G20" s="81"/>
      <c r="H20" s="104"/>
      <c r="I20" s="105"/>
      <c r="J20" s="106"/>
      <c r="K20" s="81"/>
      <c r="L20" s="107"/>
      <c r="M20" s="108"/>
      <c r="N20" s="116"/>
      <c r="O20" s="109"/>
      <c r="P20" s="109"/>
      <c r="Q20" s="109"/>
      <c r="R20" s="109"/>
      <c r="S20" s="108"/>
      <c r="T20" s="109"/>
      <c r="U20" s="109"/>
      <c r="V20" s="109"/>
      <c r="W20" s="109"/>
      <c r="X20" s="106"/>
      <c r="Y20" s="106"/>
      <c r="Z20" s="110"/>
      <c r="AA20" s="106"/>
      <c r="AB20" s="106"/>
      <c r="AC20" s="81"/>
      <c r="AD20" s="104"/>
      <c r="AE20" s="106"/>
      <c r="AF20" s="106"/>
      <c r="AG20" s="106"/>
      <c r="AH20" s="106"/>
      <c r="AI20" s="106"/>
      <c r="AJ20" s="81"/>
      <c r="AK20" s="104"/>
      <c r="AL20" s="106"/>
      <c r="AM20" s="81"/>
      <c r="AN20" s="104"/>
      <c r="AO20" s="106"/>
      <c r="AP20" s="106"/>
      <c r="AQ20" s="111"/>
      <c r="AR20" s="112"/>
      <c r="AS20" s="112"/>
      <c r="AT20" s="106"/>
      <c r="AU20" s="106"/>
      <c r="AV20" s="106"/>
      <c r="AW20" s="81"/>
      <c r="AX20" s="104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29.25" customHeight="1">
      <c r="A21" s="76"/>
      <c r="B21" s="177">
        <v>12</v>
      </c>
      <c r="C21" s="188" t="s">
        <v>317</v>
      </c>
      <c r="D21" s="189" t="s">
        <v>318</v>
      </c>
      <c r="E21" s="188">
        <v>33696</v>
      </c>
      <c r="F21" s="190" t="s">
        <v>319</v>
      </c>
      <c r="G21" s="81"/>
      <c r="H21" s="94"/>
      <c r="I21" s="95"/>
      <c r="J21" s="96"/>
      <c r="K21" s="81"/>
      <c r="L21" s="94"/>
      <c r="M21" s="101"/>
      <c r="N21" s="96"/>
      <c r="O21" s="96"/>
      <c r="P21" s="96"/>
      <c r="Q21" s="96"/>
      <c r="R21" s="96"/>
      <c r="S21" s="101"/>
      <c r="T21" s="96"/>
      <c r="U21" s="96"/>
      <c r="V21" s="96"/>
      <c r="W21" s="96"/>
      <c r="X21" s="96"/>
      <c r="Y21" s="96"/>
      <c r="Z21" s="101"/>
      <c r="AA21" s="96"/>
      <c r="AB21" s="96"/>
      <c r="AC21" s="81"/>
      <c r="AD21" s="94"/>
      <c r="AE21" s="96"/>
      <c r="AF21" s="96"/>
      <c r="AG21" s="96"/>
      <c r="AH21" s="96"/>
      <c r="AI21" s="96"/>
      <c r="AJ21" s="81"/>
      <c r="AK21" s="94"/>
      <c r="AL21" s="96"/>
      <c r="AM21" s="64"/>
      <c r="AN21" s="94"/>
      <c r="AO21" s="96"/>
      <c r="AP21" s="96"/>
      <c r="AQ21" s="102"/>
      <c r="AR21" s="103"/>
      <c r="AS21" s="103"/>
      <c r="AT21" s="96"/>
      <c r="AU21" s="96"/>
      <c r="AV21" s="96"/>
      <c r="AW21" s="81"/>
      <c r="AX21" s="94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29.25" customHeight="1">
      <c r="A22" s="76"/>
      <c r="B22" s="177">
        <v>13</v>
      </c>
      <c r="C22" s="179"/>
      <c r="D22" s="189"/>
      <c r="E22" s="191"/>
      <c r="F22" s="185"/>
      <c r="G22" s="81"/>
      <c r="H22" s="104"/>
      <c r="I22" s="105"/>
      <c r="J22" s="106"/>
      <c r="K22" s="81"/>
      <c r="L22" s="107"/>
      <c r="M22" s="108"/>
      <c r="N22" s="116"/>
      <c r="O22" s="109"/>
      <c r="P22" s="109"/>
      <c r="Q22" s="109"/>
      <c r="R22" s="109"/>
      <c r="S22" s="108"/>
      <c r="T22" s="109"/>
      <c r="U22" s="109"/>
      <c r="V22" s="109"/>
      <c r="W22" s="109"/>
      <c r="X22" s="106"/>
      <c r="Y22" s="106"/>
      <c r="Z22" s="110"/>
      <c r="AA22" s="106"/>
      <c r="AB22" s="106"/>
      <c r="AC22" s="81"/>
      <c r="AD22" s="104"/>
      <c r="AE22" s="106"/>
      <c r="AF22" s="106"/>
      <c r="AG22" s="106"/>
      <c r="AH22" s="106"/>
      <c r="AI22" s="106"/>
      <c r="AJ22" s="81"/>
      <c r="AK22" s="104"/>
      <c r="AL22" s="106"/>
      <c r="AM22" s="81"/>
      <c r="AN22" s="104"/>
      <c r="AO22" s="106"/>
      <c r="AP22" s="106"/>
      <c r="AQ22" s="111"/>
      <c r="AR22" s="112"/>
      <c r="AS22" s="112"/>
      <c r="AT22" s="106"/>
      <c r="AU22" s="106"/>
      <c r="AV22" s="106"/>
      <c r="AW22" s="81"/>
      <c r="AX22" s="104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29.25" customHeight="1">
      <c r="A23" s="76"/>
      <c r="B23" s="177">
        <v>14</v>
      </c>
      <c r="C23" s="179"/>
      <c r="D23" s="189"/>
      <c r="E23" s="192"/>
      <c r="F23" s="185"/>
      <c r="G23" s="81"/>
      <c r="H23" s="94"/>
      <c r="I23" s="95"/>
      <c r="J23" s="96"/>
      <c r="K23" s="81"/>
      <c r="L23" s="94"/>
      <c r="M23" s="101"/>
      <c r="N23" s="96"/>
      <c r="O23" s="96"/>
      <c r="P23" s="96"/>
      <c r="Q23" s="96"/>
      <c r="R23" s="96"/>
      <c r="S23" s="101"/>
      <c r="T23" s="96"/>
      <c r="U23" s="96"/>
      <c r="V23" s="96"/>
      <c r="W23" s="96"/>
      <c r="X23" s="96"/>
      <c r="Y23" s="96"/>
      <c r="Z23" s="101"/>
      <c r="AA23" s="96"/>
      <c r="AB23" s="96"/>
      <c r="AC23" s="81"/>
      <c r="AD23" s="94"/>
      <c r="AE23" s="96"/>
      <c r="AF23" s="96"/>
      <c r="AG23" s="96"/>
      <c r="AH23" s="96"/>
      <c r="AI23" s="96"/>
      <c r="AJ23" s="81"/>
      <c r="AK23" s="94"/>
      <c r="AL23" s="96"/>
      <c r="AM23" s="81"/>
      <c r="AN23" s="94"/>
      <c r="AO23" s="96"/>
      <c r="AP23" s="96"/>
      <c r="AQ23" s="102"/>
      <c r="AR23" s="103"/>
      <c r="AS23" s="103"/>
      <c r="AT23" s="96"/>
      <c r="AU23" s="96"/>
      <c r="AV23" s="96"/>
      <c r="AW23" s="81"/>
      <c r="AX23" s="94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1:60" ht="13.5" customHeight="1">
      <c r="A24" s="33"/>
      <c r="B24" s="33"/>
      <c r="C24" s="33"/>
      <c r="D24" s="33"/>
      <c r="E24" s="33"/>
      <c r="F24" s="33"/>
      <c r="G24" s="33"/>
      <c r="H24" s="33"/>
      <c r="I24" s="124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</row>
    <row r="25" spans="1:60" ht="13.5" customHeight="1">
      <c r="A25" s="33"/>
      <c r="B25" s="33"/>
      <c r="C25" s="33"/>
      <c r="D25" s="33"/>
      <c r="E25" s="33"/>
      <c r="F25" s="33"/>
      <c r="G25" s="33"/>
      <c r="H25" s="33"/>
      <c r="I25" s="124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</row>
    <row r="26" spans="1:60" ht="13.5" customHeight="1">
      <c r="A26" s="125"/>
      <c r="B26" s="125"/>
      <c r="C26" s="126" t="s">
        <v>120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</row>
    <row r="27" spans="1:60" ht="13.5" customHeight="1">
      <c r="A27" s="125"/>
      <c r="B27" s="125"/>
      <c r="C27" s="126" t="s">
        <v>121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</row>
    <row r="28" spans="1:60" ht="13.5" customHeight="1">
      <c r="A28" s="125"/>
      <c r="B28" s="125"/>
      <c r="C28" s="126" t="s">
        <v>122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</row>
    <row r="29" spans="1:60" ht="13.5" customHeight="1">
      <c r="A29" s="125"/>
      <c r="B29" s="125"/>
      <c r="C29" s="126" t="s">
        <v>123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</row>
    <row r="30" spans="1:60" ht="13.5" customHeight="1">
      <c r="A30" s="125"/>
      <c r="B30" s="125"/>
      <c r="C30" s="126" t="s">
        <v>124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</row>
    <row r="31" spans="1:60" ht="15.75" customHeight="1">
      <c r="A31" s="125"/>
      <c r="B31" s="125"/>
      <c r="C31" s="127" t="s">
        <v>125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</row>
    <row r="32" spans="1:60" ht="13.5" customHeight="1">
      <c r="A32" s="125"/>
      <c r="B32" s="125"/>
      <c r="C32" s="126" t="s">
        <v>126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21">
    <mergeCell ref="A1:AV2"/>
    <mergeCell ref="AW1:BA1"/>
    <mergeCell ref="AW2:BA2"/>
    <mergeCell ref="A3:X4"/>
    <mergeCell ref="Y3:AF3"/>
    <mergeCell ref="Y4:AF4"/>
    <mergeCell ref="D5:L5"/>
    <mergeCell ref="T5:AA5"/>
    <mergeCell ref="D7:I7"/>
    <mergeCell ref="X7:AC7"/>
    <mergeCell ref="AD7:AN7"/>
    <mergeCell ref="D8:I8"/>
    <mergeCell ref="P8:AY8"/>
    <mergeCell ref="A10:A23"/>
    <mergeCell ref="C26:AX26"/>
    <mergeCell ref="C27:AX27"/>
    <mergeCell ref="C28:AX28"/>
    <mergeCell ref="C29:AX29"/>
    <mergeCell ref="C30:AX30"/>
    <mergeCell ref="C31:AX31"/>
    <mergeCell ref="C32:AX32"/>
  </mergeCells>
  <hyperlinks>
    <hyperlink ref="AW1" r:id="rId1" display="david_bernard77@yahoo.fr"/>
    <hyperlink ref="AW2" r:id="rId2" display="plepineux@orange.fr"/>
    <hyperlink ref="Y4" r:id="rId3" display="plepineux@orange.fr"/>
  </hyperlink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2"/>
  <sheetViews>
    <sheetView zoomScale="80" zoomScaleNormal="80" workbookViewId="0" topLeftCell="A9">
      <selection activeCell="U16" sqref="U16"/>
    </sheetView>
  </sheetViews>
  <sheetFormatPr defaultColWidth="13.7109375" defaultRowHeight="12.75"/>
  <cols>
    <col min="1" max="1" width="11.421875" style="0" customWidth="1"/>
    <col min="2" max="2" width="9.00390625" style="0" customWidth="1"/>
    <col min="3" max="3" width="19.421875" style="0" customWidth="1"/>
    <col min="4" max="6" width="13.57421875" style="0" customWidth="1"/>
    <col min="7" max="7" width="1.7109375" style="0" customWidth="1"/>
    <col min="8" max="10" width="3.7109375" style="0" customWidth="1"/>
    <col min="11" max="11" width="1.7109375" style="0" customWidth="1"/>
    <col min="12" max="28" width="3.7109375" style="0" customWidth="1"/>
    <col min="29" max="29" width="1.7109375" style="0" customWidth="1"/>
    <col min="30" max="35" width="3.7109375" style="0" customWidth="1"/>
    <col min="36" max="36" width="1.7109375" style="0" customWidth="1"/>
    <col min="37" max="51" width="3.7109375" style="0" customWidth="1"/>
    <col min="52" max="52" width="4.8515625" style="0" customWidth="1"/>
    <col min="53" max="53" width="22.7109375" style="0" customWidth="1"/>
    <col min="54" max="60" width="11.421875" style="0" customWidth="1"/>
    <col min="61" max="16384" width="14.421875" style="0" customWidth="1"/>
  </cols>
  <sheetData>
    <row r="1" spans="1:60" ht="18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2" t="s">
        <v>52</v>
      </c>
      <c r="AX1" s="32"/>
      <c r="AY1" s="32"/>
      <c r="AZ1" s="32"/>
      <c r="BA1" s="32"/>
      <c r="BB1" s="33"/>
      <c r="BC1" s="33"/>
      <c r="BD1" s="33"/>
      <c r="BE1" s="33"/>
      <c r="BF1" s="33"/>
      <c r="BG1" s="33"/>
      <c r="BH1" s="33"/>
    </row>
    <row r="2" spans="1:60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163" t="s">
        <v>223</v>
      </c>
      <c r="AX2" s="163"/>
      <c r="AY2" s="163"/>
      <c r="AZ2" s="163"/>
      <c r="BA2" s="163"/>
      <c r="BB2" s="33"/>
      <c r="BC2" s="33"/>
      <c r="BD2" s="33"/>
      <c r="BE2" s="33"/>
      <c r="BF2" s="33"/>
      <c r="BG2" s="33"/>
      <c r="BH2" s="33"/>
    </row>
    <row r="3" spans="1:60" ht="27.75" customHeight="1">
      <c r="A3" s="35" t="s">
        <v>224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 t="s">
        <v>55</v>
      </c>
      <c r="Z3" s="36"/>
      <c r="AA3" s="36"/>
      <c r="AB3" s="36"/>
      <c r="AC3" s="36"/>
      <c r="AD3" s="36"/>
      <c r="AE3" s="36"/>
      <c r="AF3" s="36"/>
      <c r="AG3" s="37"/>
      <c r="AH3" s="38"/>
      <c r="AI3" s="38"/>
      <c r="AJ3" s="38"/>
      <c r="AK3" s="38"/>
      <c r="AL3" s="38"/>
      <c r="AM3" s="38"/>
      <c r="AN3" s="38"/>
      <c r="AO3" s="39"/>
      <c r="AP3" s="40"/>
      <c r="AQ3" s="40"/>
      <c r="AR3" s="40"/>
      <c r="AS3" s="40"/>
      <c r="AT3" s="40"/>
      <c r="AU3" s="40"/>
      <c r="AV3" s="40"/>
      <c r="AW3" s="40"/>
      <c r="AX3" s="41"/>
      <c r="AY3" s="42"/>
      <c r="AZ3" s="41"/>
      <c r="BA3" s="41"/>
      <c r="BB3" s="33"/>
      <c r="BC3" s="33"/>
      <c r="BD3" s="33"/>
      <c r="BE3" s="33"/>
      <c r="BF3" s="33"/>
      <c r="BG3" s="33"/>
      <c r="BH3" s="33"/>
    </row>
    <row r="4" spans="1:60" ht="52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164" t="s">
        <v>223</v>
      </c>
      <c r="Z4" s="164"/>
      <c r="AA4" s="164"/>
      <c r="AB4" s="164"/>
      <c r="AC4" s="164"/>
      <c r="AD4" s="164"/>
      <c r="AE4" s="164"/>
      <c r="AF4" s="164"/>
      <c r="AG4" s="44"/>
      <c r="AH4" s="45"/>
      <c r="AI4" s="45"/>
      <c r="AJ4" s="45"/>
      <c r="AK4" s="45"/>
      <c r="AL4" s="45"/>
      <c r="AM4" s="45"/>
      <c r="AN4" s="45"/>
      <c r="AO4" s="33"/>
      <c r="AP4" s="46"/>
      <c r="AQ4" s="46"/>
      <c r="AR4" s="46"/>
      <c r="AS4" s="46"/>
      <c r="AT4" s="46"/>
      <c r="AU4" s="46"/>
      <c r="AV4" s="46"/>
      <c r="AW4" s="46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</row>
    <row r="5" spans="1:60" ht="31.5" customHeight="1">
      <c r="A5" s="47"/>
      <c r="B5" s="47"/>
      <c r="C5" s="48" t="s">
        <v>56</v>
      </c>
      <c r="D5" s="165" t="s">
        <v>320</v>
      </c>
      <c r="E5" s="165"/>
      <c r="F5" s="165"/>
      <c r="G5" s="165"/>
      <c r="H5" s="165"/>
      <c r="I5" s="165"/>
      <c r="J5" s="165"/>
      <c r="K5" s="165"/>
      <c r="L5" s="165"/>
      <c r="M5" s="47"/>
      <c r="N5" s="47"/>
      <c r="O5" s="50"/>
      <c r="P5" s="47"/>
      <c r="Q5" s="47"/>
      <c r="R5" s="47"/>
      <c r="S5" s="47"/>
      <c r="T5" s="51"/>
      <c r="U5" s="51"/>
      <c r="V5" s="51"/>
      <c r="W5" s="51"/>
      <c r="X5" s="51"/>
      <c r="Y5" s="51"/>
      <c r="Z5" s="51"/>
      <c r="AA5" s="51"/>
      <c r="AB5" s="52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52"/>
      <c r="AZ5" s="47"/>
      <c r="BA5" s="47"/>
      <c r="BB5" s="47"/>
      <c r="BC5" s="47"/>
      <c r="BD5" s="47"/>
      <c r="BE5" s="47"/>
      <c r="BF5" s="47"/>
      <c r="BG5" s="47"/>
      <c r="BH5" s="47"/>
    </row>
    <row r="6" spans="1:60" ht="6" customHeight="1">
      <c r="A6" s="47"/>
      <c r="B6" s="47"/>
      <c r="C6" s="53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47"/>
      <c r="BA6" s="47"/>
      <c r="BB6" s="47"/>
      <c r="BC6" s="47"/>
      <c r="BD6" s="47"/>
      <c r="BE6" s="47"/>
      <c r="BF6" s="47"/>
      <c r="BG6" s="47"/>
      <c r="BH6" s="47"/>
    </row>
    <row r="7" spans="1:60" ht="25.5" customHeight="1">
      <c r="A7" s="47"/>
      <c r="B7" s="47"/>
      <c r="C7" s="54" t="s">
        <v>58</v>
      </c>
      <c r="D7" s="166" t="s">
        <v>321</v>
      </c>
      <c r="E7" s="166"/>
      <c r="F7" s="166"/>
      <c r="G7" s="166"/>
      <c r="H7" s="166"/>
      <c r="I7" s="166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56" t="s">
        <v>60</v>
      </c>
      <c r="Y7" s="56"/>
      <c r="Z7" s="56"/>
      <c r="AA7" s="56"/>
      <c r="AB7" s="56"/>
      <c r="AC7" s="56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</row>
    <row r="8" spans="1:60" ht="25.5" customHeight="1">
      <c r="A8" s="33"/>
      <c r="B8" s="33"/>
      <c r="C8" s="58" t="s">
        <v>61</v>
      </c>
      <c r="D8" s="59" t="s">
        <v>322</v>
      </c>
      <c r="E8" s="59"/>
      <c r="F8" s="59"/>
      <c r="G8" s="59"/>
      <c r="H8" s="59"/>
      <c r="I8" s="59"/>
      <c r="J8" s="60"/>
      <c r="K8" s="60"/>
      <c r="L8" s="61"/>
      <c r="M8" s="61"/>
      <c r="N8" s="60"/>
      <c r="O8" s="61"/>
      <c r="P8" s="62" t="s">
        <v>63</v>
      </c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33"/>
      <c r="BA8" s="33"/>
      <c r="BB8" s="33"/>
      <c r="BC8" s="33"/>
      <c r="BD8" s="33"/>
      <c r="BE8" s="33"/>
      <c r="BF8" s="33"/>
      <c r="BG8" s="33"/>
      <c r="BH8" s="33"/>
    </row>
    <row r="9" spans="1:60" ht="162" customHeight="1">
      <c r="A9" s="63"/>
      <c r="B9" s="64" t="s">
        <v>64</v>
      </c>
      <c r="C9" s="65" t="s">
        <v>65</v>
      </c>
      <c r="D9" s="65" t="s">
        <v>66</v>
      </c>
      <c r="E9" s="66" t="s">
        <v>67</v>
      </c>
      <c r="F9" s="65" t="s">
        <v>68</v>
      </c>
      <c r="G9" s="67"/>
      <c r="H9" s="68" t="s">
        <v>69</v>
      </c>
      <c r="I9" s="69" t="s">
        <v>70</v>
      </c>
      <c r="J9" s="193" t="s">
        <v>71</v>
      </c>
      <c r="K9" s="194"/>
      <c r="L9" s="68" t="s">
        <v>72</v>
      </c>
      <c r="M9" s="72" t="s">
        <v>73</v>
      </c>
      <c r="N9" s="69" t="s">
        <v>74</v>
      </c>
      <c r="O9" s="69" t="s">
        <v>75</v>
      </c>
      <c r="P9" s="73" t="s">
        <v>76</v>
      </c>
      <c r="Q9" s="69" t="s">
        <v>77</v>
      </c>
      <c r="R9" s="69" t="s">
        <v>78</v>
      </c>
      <c r="S9" s="72" t="s">
        <v>79</v>
      </c>
      <c r="T9" s="73" t="s">
        <v>80</v>
      </c>
      <c r="U9" s="73" t="s">
        <v>81</v>
      </c>
      <c r="V9" s="69" t="s">
        <v>82</v>
      </c>
      <c r="W9" s="69" t="s">
        <v>83</v>
      </c>
      <c r="X9" s="69" t="s">
        <v>84</v>
      </c>
      <c r="Y9" s="69" t="s">
        <v>85</v>
      </c>
      <c r="Z9" s="72" t="s">
        <v>86</v>
      </c>
      <c r="AA9" s="69" t="s">
        <v>87</v>
      </c>
      <c r="AB9" s="69" t="s">
        <v>88</v>
      </c>
      <c r="AC9" s="74"/>
      <c r="AD9" s="68" t="s">
        <v>89</v>
      </c>
      <c r="AE9" s="69" t="s">
        <v>87</v>
      </c>
      <c r="AF9" s="69" t="s">
        <v>88</v>
      </c>
      <c r="AG9" s="69" t="s">
        <v>90</v>
      </c>
      <c r="AH9" s="69" t="s">
        <v>91</v>
      </c>
      <c r="AI9" s="69" t="s">
        <v>78</v>
      </c>
      <c r="AJ9" s="74"/>
      <c r="AK9" s="68" t="s">
        <v>92</v>
      </c>
      <c r="AL9" s="69" t="s">
        <v>93</v>
      </c>
      <c r="AM9" s="74"/>
      <c r="AN9" s="68" t="s">
        <v>94</v>
      </c>
      <c r="AO9" s="73" t="s">
        <v>95</v>
      </c>
      <c r="AP9" s="73" t="s">
        <v>96</v>
      </c>
      <c r="AQ9" s="73" t="s">
        <v>97</v>
      </c>
      <c r="AR9" s="73" t="s">
        <v>98</v>
      </c>
      <c r="AS9" s="73" t="s">
        <v>99</v>
      </c>
      <c r="AT9" s="73" t="s">
        <v>100</v>
      </c>
      <c r="AU9" s="73" t="s">
        <v>101</v>
      </c>
      <c r="AV9" s="73" t="s">
        <v>102</v>
      </c>
      <c r="AW9" s="75" t="s">
        <v>103</v>
      </c>
      <c r="AX9" s="68" t="s">
        <v>104</v>
      </c>
      <c r="AY9" s="63"/>
      <c r="AZ9" s="63"/>
      <c r="BA9" s="63"/>
      <c r="BB9" s="63"/>
      <c r="BC9" s="63"/>
      <c r="BD9" s="63"/>
      <c r="BE9" s="63"/>
      <c r="BF9" s="63"/>
      <c r="BG9" s="63"/>
      <c r="BH9" s="63"/>
    </row>
    <row r="10" spans="1:60" ht="29.25" customHeight="1">
      <c r="A10" s="76" t="s">
        <v>105</v>
      </c>
      <c r="B10" s="195">
        <v>1</v>
      </c>
      <c r="C10" s="196" t="s">
        <v>323</v>
      </c>
      <c r="D10" s="196" t="s">
        <v>324</v>
      </c>
      <c r="E10" s="197">
        <v>35908</v>
      </c>
      <c r="F10" s="198" t="s">
        <v>325</v>
      </c>
      <c r="G10" s="81"/>
      <c r="H10" s="82"/>
      <c r="I10" s="199"/>
      <c r="J10" s="84"/>
      <c r="K10" s="81"/>
      <c r="L10" s="85"/>
      <c r="M10" s="86"/>
      <c r="N10" s="87"/>
      <c r="O10" s="88"/>
      <c r="P10" s="88"/>
      <c r="Q10" s="88"/>
      <c r="R10" s="88"/>
      <c r="S10" s="86"/>
      <c r="T10" s="88"/>
      <c r="U10" s="88"/>
      <c r="V10" s="88"/>
      <c r="W10" s="88"/>
      <c r="X10" s="84"/>
      <c r="Y10" s="84"/>
      <c r="Z10" s="89"/>
      <c r="AA10" s="84"/>
      <c r="AB10" s="84"/>
      <c r="AC10" s="81"/>
      <c r="AD10" s="82"/>
      <c r="AE10" s="84"/>
      <c r="AF10" s="84"/>
      <c r="AG10" s="84"/>
      <c r="AH10" s="84"/>
      <c r="AI10" s="84"/>
      <c r="AJ10" s="81"/>
      <c r="AK10" s="82"/>
      <c r="AL10" s="84"/>
      <c r="AM10" s="81"/>
      <c r="AN10" s="82"/>
      <c r="AO10" s="84"/>
      <c r="AP10" s="84"/>
      <c r="AQ10" s="90"/>
      <c r="AR10" s="91"/>
      <c r="AS10" s="91"/>
      <c r="AT10" s="84"/>
      <c r="AU10" s="84"/>
      <c r="AV10" s="84"/>
      <c r="AW10" s="81"/>
      <c r="AX10" s="82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ht="29.25" customHeight="1">
      <c r="A11" s="76"/>
      <c r="B11" s="195">
        <v>2</v>
      </c>
      <c r="C11" s="196" t="s">
        <v>326</v>
      </c>
      <c r="D11" s="196" t="s">
        <v>327</v>
      </c>
      <c r="E11" s="197">
        <v>28124</v>
      </c>
      <c r="F11" s="198" t="s">
        <v>328</v>
      </c>
      <c r="G11" s="81"/>
      <c r="H11" s="94"/>
      <c r="I11" s="200"/>
      <c r="J11" s="96"/>
      <c r="K11" s="81"/>
      <c r="L11" s="97"/>
      <c r="M11" s="98"/>
      <c r="N11" s="99"/>
      <c r="O11" s="100"/>
      <c r="P11" s="100"/>
      <c r="Q11" s="100"/>
      <c r="R11" s="100"/>
      <c r="S11" s="98"/>
      <c r="T11" s="100"/>
      <c r="U11" s="100"/>
      <c r="V11" s="100"/>
      <c r="W11" s="100"/>
      <c r="X11" s="96"/>
      <c r="Y11" s="96"/>
      <c r="Z11" s="101"/>
      <c r="AA11" s="96"/>
      <c r="AB11" s="96"/>
      <c r="AC11" s="81"/>
      <c r="AD11" s="94"/>
      <c r="AE11" s="96"/>
      <c r="AF11" s="96"/>
      <c r="AG11" s="96"/>
      <c r="AH11" s="96"/>
      <c r="AI11" s="96"/>
      <c r="AJ11" s="81"/>
      <c r="AK11" s="94"/>
      <c r="AL11" s="96"/>
      <c r="AM11" s="81"/>
      <c r="AN11" s="94"/>
      <c r="AO11" s="96"/>
      <c r="AP11" s="96"/>
      <c r="AQ11" s="102"/>
      <c r="AR11" s="103"/>
      <c r="AS11" s="103"/>
      <c r="AT11" s="96"/>
      <c r="AU11" s="96"/>
      <c r="AV11" s="96"/>
      <c r="AW11" s="81"/>
      <c r="AX11" s="94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1:60" ht="29.25" customHeight="1">
      <c r="A12" s="76"/>
      <c r="B12" s="177">
        <v>3</v>
      </c>
      <c r="C12" s="201" t="s">
        <v>329</v>
      </c>
      <c r="D12" s="201" t="s">
        <v>330</v>
      </c>
      <c r="E12" s="202">
        <v>27398</v>
      </c>
      <c r="F12" s="203" t="s">
        <v>331</v>
      </c>
      <c r="G12" s="81"/>
      <c r="H12" s="104"/>
      <c r="I12" s="204"/>
      <c r="J12" s="106"/>
      <c r="K12" s="81"/>
      <c r="L12" s="107"/>
      <c r="M12" s="108"/>
      <c r="N12" s="106"/>
      <c r="O12" s="109"/>
      <c r="P12" s="109"/>
      <c r="Q12" s="109"/>
      <c r="R12" s="109"/>
      <c r="S12" s="108"/>
      <c r="T12" s="109"/>
      <c r="U12" s="109"/>
      <c r="V12" s="109"/>
      <c r="W12" s="109"/>
      <c r="X12" s="106"/>
      <c r="Y12" s="106"/>
      <c r="Z12" s="110"/>
      <c r="AA12" s="106"/>
      <c r="AB12" s="106"/>
      <c r="AC12" s="81"/>
      <c r="AD12" s="104"/>
      <c r="AE12" s="106"/>
      <c r="AF12" s="106"/>
      <c r="AG12" s="106"/>
      <c r="AH12" s="106"/>
      <c r="AI12" s="106"/>
      <c r="AJ12" s="81"/>
      <c r="AK12" s="104"/>
      <c r="AL12" s="106"/>
      <c r="AM12" s="81"/>
      <c r="AN12" s="104"/>
      <c r="AO12" s="106"/>
      <c r="AP12" s="106" t="s">
        <v>332</v>
      </c>
      <c r="AQ12" s="111"/>
      <c r="AR12" s="112"/>
      <c r="AS12" s="112"/>
      <c r="AT12" s="106"/>
      <c r="AU12" s="106"/>
      <c r="AV12" s="106"/>
      <c r="AW12" s="81"/>
      <c r="AX12" s="104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ht="29.25" customHeight="1">
      <c r="A13" s="76"/>
      <c r="B13" s="177">
        <v>4</v>
      </c>
      <c r="C13" s="183" t="s">
        <v>323</v>
      </c>
      <c r="D13" s="183" t="s">
        <v>333</v>
      </c>
      <c r="E13" s="205">
        <v>24642</v>
      </c>
      <c r="F13" s="198" t="s">
        <v>334</v>
      </c>
      <c r="G13" s="81"/>
      <c r="H13" s="94"/>
      <c r="I13" s="200"/>
      <c r="J13" s="96"/>
      <c r="K13" s="81"/>
      <c r="L13" s="97"/>
      <c r="M13" s="98"/>
      <c r="N13" s="96"/>
      <c r="O13" s="100"/>
      <c r="P13" s="100"/>
      <c r="Q13" s="100"/>
      <c r="R13" s="100"/>
      <c r="S13" s="98"/>
      <c r="T13" s="100"/>
      <c r="U13" s="100"/>
      <c r="V13" s="100"/>
      <c r="W13" s="100"/>
      <c r="X13" s="96"/>
      <c r="Y13" s="96"/>
      <c r="Z13" s="101"/>
      <c r="AA13" s="96"/>
      <c r="AB13" s="96"/>
      <c r="AC13" s="81"/>
      <c r="AD13" s="94"/>
      <c r="AE13" s="96"/>
      <c r="AF13" s="96"/>
      <c r="AG13" s="96"/>
      <c r="AH13" s="96"/>
      <c r="AI13" s="96"/>
      <c r="AJ13" s="81"/>
      <c r="AK13" s="94"/>
      <c r="AL13" s="96"/>
      <c r="AM13" s="64"/>
      <c r="AN13" s="94"/>
      <c r="AO13" s="96"/>
      <c r="AP13" s="96"/>
      <c r="AQ13" s="102"/>
      <c r="AR13" s="103"/>
      <c r="AS13" s="103"/>
      <c r="AT13" s="96"/>
      <c r="AU13" s="96"/>
      <c r="AV13" s="96"/>
      <c r="AW13" s="81"/>
      <c r="AX13" s="94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ht="29.25" customHeight="1">
      <c r="A14" s="76"/>
      <c r="B14" s="195">
        <v>5</v>
      </c>
      <c r="C14" s="196" t="s">
        <v>335</v>
      </c>
      <c r="D14" s="196" t="s">
        <v>336</v>
      </c>
      <c r="E14" s="206">
        <v>32383</v>
      </c>
      <c r="F14" s="207" t="s">
        <v>337</v>
      </c>
      <c r="G14" s="81"/>
      <c r="H14" s="104"/>
      <c r="I14" s="204"/>
      <c r="J14" s="106"/>
      <c r="K14" s="81"/>
      <c r="L14" s="107"/>
      <c r="M14" s="108"/>
      <c r="N14" s="116"/>
      <c r="O14" s="109"/>
      <c r="P14" s="109"/>
      <c r="Q14" s="109"/>
      <c r="R14" s="109"/>
      <c r="S14" s="108"/>
      <c r="T14" s="109"/>
      <c r="U14" s="109"/>
      <c r="V14" s="109"/>
      <c r="W14" s="109"/>
      <c r="X14" s="106"/>
      <c r="Y14" s="106"/>
      <c r="Z14" s="110"/>
      <c r="AA14" s="106"/>
      <c r="AB14" s="106"/>
      <c r="AC14" s="81"/>
      <c r="AD14" s="104"/>
      <c r="AE14" s="106"/>
      <c r="AF14" s="106"/>
      <c r="AG14" s="106"/>
      <c r="AH14" s="106"/>
      <c r="AI14" s="106"/>
      <c r="AJ14" s="81"/>
      <c r="AK14" s="104"/>
      <c r="AL14" s="106"/>
      <c r="AM14" s="81"/>
      <c r="AN14" s="104"/>
      <c r="AO14" s="106"/>
      <c r="AP14" s="106" t="s">
        <v>332</v>
      </c>
      <c r="AQ14" s="111"/>
      <c r="AR14" s="112"/>
      <c r="AS14" s="112"/>
      <c r="AT14" s="106"/>
      <c r="AU14" s="106"/>
      <c r="AV14" s="106"/>
      <c r="AW14" s="81"/>
      <c r="AX14" s="104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ht="29.25" customHeight="1">
      <c r="A15" s="76"/>
      <c r="B15" s="195">
        <v>6</v>
      </c>
      <c r="C15" s="196"/>
      <c r="D15" s="196"/>
      <c r="E15" s="197"/>
      <c r="F15" s="198"/>
      <c r="G15" s="81"/>
      <c r="H15" s="94"/>
      <c r="I15" s="200"/>
      <c r="J15" s="96"/>
      <c r="K15" s="81"/>
      <c r="L15" s="94"/>
      <c r="M15" s="101"/>
      <c r="N15" s="96"/>
      <c r="O15" s="96"/>
      <c r="P15" s="96"/>
      <c r="Q15" s="96"/>
      <c r="R15" s="96"/>
      <c r="S15" s="101"/>
      <c r="T15" s="96"/>
      <c r="U15" s="96"/>
      <c r="V15" s="96"/>
      <c r="W15" s="96"/>
      <c r="X15" s="96"/>
      <c r="Y15" s="96"/>
      <c r="Z15" s="101"/>
      <c r="AA15" s="96"/>
      <c r="AB15" s="96"/>
      <c r="AC15" s="81"/>
      <c r="AD15" s="94"/>
      <c r="AE15" s="96"/>
      <c r="AF15" s="96"/>
      <c r="AG15" s="96"/>
      <c r="AH15" s="96"/>
      <c r="AI15" s="96"/>
      <c r="AJ15" s="81"/>
      <c r="AK15" s="94"/>
      <c r="AL15" s="96"/>
      <c r="AM15" s="81"/>
      <c r="AN15" s="94"/>
      <c r="AO15" s="96"/>
      <c r="AP15" s="96" t="s">
        <v>332</v>
      </c>
      <c r="AQ15" s="102"/>
      <c r="AR15" s="103"/>
      <c r="AS15" s="103"/>
      <c r="AT15" s="96"/>
      <c r="AU15" s="96"/>
      <c r="AV15" s="96"/>
      <c r="AW15" s="81"/>
      <c r="AX15" s="94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ht="29.25" customHeight="1">
      <c r="A16" s="76"/>
      <c r="B16" s="185">
        <v>7</v>
      </c>
      <c r="C16" s="208" t="s">
        <v>338</v>
      </c>
      <c r="D16" s="208" t="s">
        <v>339</v>
      </c>
      <c r="E16" s="209">
        <v>37287</v>
      </c>
      <c r="F16" s="210" t="s">
        <v>340</v>
      </c>
      <c r="G16" s="81"/>
      <c r="H16" s="104"/>
      <c r="I16" s="204"/>
      <c r="J16" s="106"/>
      <c r="K16" s="81"/>
      <c r="L16" s="107"/>
      <c r="M16" s="108"/>
      <c r="N16" s="116"/>
      <c r="O16" s="109"/>
      <c r="P16" s="109"/>
      <c r="Q16" s="109"/>
      <c r="R16" s="109"/>
      <c r="S16" s="108"/>
      <c r="T16" s="109"/>
      <c r="U16" s="109"/>
      <c r="V16" s="109"/>
      <c r="W16" s="109"/>
      <c r="X16" s="106"/>
      <c r="Y16" s="106"/>
      <c r="Z16" s="110"/>
      <c r="AA16" s="106"/>
      <c r="AB16" s="106"/>
      <c r="AC16" s="81"/>
      <c r="AD16" s="104"/>
      <c r="AE16" s="106"/>
      <c r="AF16" s="106"/>
      <c r="AG16" s="106"/>
      <c r="AH16" s="106"/>
      <c r="AI16" s="106"/>
      <c r="AJ16" s="81"/>
      <c r="AK16" s="104"/>
      <c r="AL16" s="106"/>
      <c r="AM16" s="81"/>
      <c r="AN16" s="104"/>
      <c r="AO16" s="106"/>
      <c r="AP16" s="106" t="s">
        <v>332</v>
      </c>
      <c r="AQ16" s="111"/>
      <c r="AR16" s="112"/>
      <c r="AS16" s="112"/>
      <c r="AT16" s="106"/>
      <c r="AU16" s="106"/>
      <c r="AV16" s="106"/>
      <c r="AW16" s="81"/>
      <c r="AX16" s="104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29.25" customHeight="1">
      <c r="A17" s="76"/>
      <c r="B17" s="177">
        <v>8</v>
      </c>
      <c r="C17" s="183"/>
      <c r="D17" s="183"/>
      <c r="E17" s="205"/>
      <c r="F17" s="198"/>
      <c r="G17" s="81"/>
      <c r="H17" s="94"/>
      <c r="I17" s="200"/>
      <c r="J17" s="96"/>
      <c r="K17" s="81"/>
      <c r="L17" s="94"/>
      <c r="M17" s="101"/>
      <c r="N17" s="96"/>
      <c r="O17" s="96"/>
      <c r="P17" s="96"/>
      <c r="Q17" s="96"/>
      <c r="R17" s="96"/>
      <c r="S17" s="101"/>
      <c r="T17" s="96"/>
      <c r="U17" s="96"/>
      <c r="V17" s="96"/>
      <c r="W17" s="96"/>
      <c r="X17" s="96"/>
      <c r="Y17" s="96"/>
      <c r="Z17" s="101"/>
      <c r="AA17" s="96"/>
      <c r="AB17" s="96"/>
      <c r="AC17" s="81"/>
      <c r="AD17" s="94"/>
      <c r="AE17" s="96"/>
      <c r="AF17" s="96"/>
      <c r="AG17" s="96"/>
      <c r="AH17" s="96"/>
      <c r="AI17" s="96"/>
      <c r="AJ17" s="81"/>
      <c r="AK17" s="94"/>
      <c r="AL17" s="96"/>
      <c r="AM17" s="64"/>
      <c r="AN17" s="94"/>
      <c r="AO17" s="96"/>
      <c r="AP17" s="96"/>
      <c r="AQ17" s="102"/>
      <c r="AR17" s="103"/>
      <c r="AS17" s="103"/>
      <c r="AT17" s="96"/>
      <c r="AU17" s="96"/>
      <c r="AV17" s="96"/>
      <c r="AW17" s="81"/>
      <c r="AX17" s="94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29.25" customHeight="1">
      <c r="A18" s="76"/>
      <c r="B18" s="195">
        <v>9</v>
      </c>
      <c r="C18" s="196"/>
      <c r="D18" s="196"/>
      <c r="E18" s="211"/>
      <c r="F18" s="212"/>
      <c r="G18" s="81"/>
      <c r="H18" s="104"/>
      <c r="I18" s="204"/>
      <c r="J18" s="106"/>
      <c r="K18" s="81"/>
      <c r="L18" s="107"/>
      <c r="M18" s="108"/>
      <c r="N18" s="116"/>
      <c r="O18" s="109"/>
      <c r="P18" s="109"/>
      <c r="Q18" s="109"/>
      <c r="R18" s="109"/>
      <c r="S18" s="108"/>
      <c r="T18" s="109"/>
      <c r="U18" s="109"/>
      <c r="V18" s="109"/>
      <c r="W18" s="109"/>
      <c r="X18" s="106"/>
      <c r="Y18" s="106"/>
      <c r="Z18" s="110"/>
      <c r="AA18" s="106"/>
      <c r="AB18" s="106"/>
      <c r="AC18" s="81"/>
      <c r="AD18" s="104"/>
      <c r="AE18" s="106"/>
      <c r="AF18" s="106"/>
      <c r="AG18" s="106"/>
      <c r="AH18" s="106"/>
      <c r="AI18" s="106"/>
      <c r="AJ18" s="81"/>
      <c r="AK18" s="104"/>
      <c r="AL18" s="106"/>
      <c r="AM18" s="81"/>
      <c r="AN18" s="104"/>
      <c r="AO18" s="106"/>
      <c r="AP18" s="106" t="s">
        <v>332</v>
      </c>
      <c r="AQ18" s="111"/>
      <c r="AR18" s="112"/>
      <c r="AS18" s="112"/>
      <c r="AT18" s="106"/>
      <c r="AU18" s="106"/>
      <c r="AV18" s="106"/>
      <c r="AW18" s="81"/>
      <c r="AX18" s="104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29.25" customHeight="1">
      <c r="A19" s="76"/>
      <c r="B19" s="195">
        <v>10</v>
      </c>
      <c r="C19" s="201" t="s">
        <v>341</v>
      </c>
      <c r="D19" s="201" t="s">
        <v>342</v>
      </c>
      <c r="E19" s="202">
        <v>31000</v>
      </c>
      <c r="F19" s="198" t="s">
        <v>343</v>
      </c>
      <c r="G19" s="81"/>
      <c r="H19" s="94"/>
      <c r="I19" s="200"/>
      <c r="J19" s="96"/>
      <c r="K19" s="81"/>
      <c r="L19" s="94"/>
      <c r="M19" s="101"/>
      <c r="N19" s="96"/>
      <c r="O19" s="96"/>
      <c r="P19" s="96"/>
      <c r="Q19" s="96"/>
      <c r="R19" s="96"/>
      <c r="S19" s="101"/>
      <c r="T19" s="96"/>
      <c r="U19" s="96"/>
      <c r="V19" s="96"/>
      <c r="W19" s="96"/>
      <c r="X19" s="96"/>
      <c r="Y19" s="96"/>
      <c r="Z19" s="101"/>
      <c r="AA19" s="96"/>
      <c r="AB19" s="96"/>
      <c r="AC19" s="81"/>
      <c r="AD19" s="94"/>
      <c r="AE19" s="96"/>
      <c r="AF19" s="96"/>
      <c r="AG19" s="96"/>
      <c r="AH19" s="96"/>
      <c r="AI19" s="96"/>
      <c r="AJ19" s="81"/>
      <c r="AK19" s="94"/>
      <c r="AL19" s="96"/>
      <c r="AM19" s="81"/>
      <c r="AN19" s="94"/>
      <c r="AO19" s="96"/>
      <c r="AP19" s="96"/>
      <c r="AQ19" s="102"/>
      <c r="AR19" s="103"/>
      <c r="AS19" s="103"/>
      <c r="AT19" s="96"/>
      <c r="AU19" s="96"/>
      <c r="AV19" s="96"/>
      <c r="AW19" s="81"/>
      <c r="AX19" s="94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29.25" customHeight="1">
      <c r="A20" s="76"/>
      <c r="B20" s="195">
        <v>11</v>
      </c>
      <c r="C20" s="213" t="s">
        <v>344</v>
      </c>
      <c r="D20" s="213" t="s">
        <v>345</v>
      </c>
      <c r="E20" s="209">
        <v>37393</v>
      </c>
      <c r="F20" s="210" t="s">
        <v>346</v>
      </c>
      <c r="G20" s="81"/>
      <c r="H20" s="104"/>
      <c r="I20" s="204"/>
      <c r="J20" s="106"/>
      <c r="K20" s="81"/>
      <c r="L20" s="107"/>
      <c r="M20" s="108"/>
      <c r="N20" s="116"/>
      <c r="O20" s="109"/>
      <c r="P20" s="109"/>
      <c r="Q20" s="109"/>
      <c r="R20" s="109"/>
      <c r="S20" s="108"/>
      <c r="T20" s="109"/>
      <c r="U20" s="109"/>
      <c r="V20" s="109"/>
      <c r="W20" s="109"/>
      <c r="X20" s="106"/>
      <c r="Y20" s="106"/>
      <c r="Z20" s="110"/>
      <c r="AA20" s="106"/>
      <c r="AB20" s="106"/>
      <c r="AC20" s="81"/>
      <c r="AD20" s="104"/>
      <c r="AE20" s="106"/>
      <c r="AF20" s="106"/>
      <c r="AG20" s="106"/>
      <c r="AH20" s="106"/>
      <c r="AI20" s="106"/>
      <c r="AJ20" s="81"/>
      <c r="AK20" s="104"/>
      <c r="AL20" s="106"/>
      <c r="AM20" s="81"/>
      <c r="AN20" s="104"/>
      <c r="AO20" s="106"/>
      <c r="AP20" s="106"/>
      <c r="AQ20" s="111"/>
      <c r="AR20" s="112"/>
      <c r="AS20" s="112"/>
      <c r="AT20" s="106"/>
      <c r="AU20" s="106"/>
      <c r="AV20" s="106"/>
      <c r="AW20" s="81"/>
      <c r="AX20" s="104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29.25" customHeight="1">
      <c r="A21" s="76"/>
      <c r="B21" s="177">
        <v>12</v>
      </c>
      <c r="C21" s="213" t="s">
        <v>347</v>
      </c>
      <c r="D21" s="213" t="s">
        <v>244</v>
      </c>
      <c r="E21" s="209">
        <v>37727</v>
      </c>
      <c r="F21" s="210" t="s">
        <v>348</v>
      </c>
      <c r="G21" s="81"/>
      <c r="H21" s="94"/>
      <c r="I21" s="200"/>
      <c r="J21" s="96"/>
      <c r="K21" s="81"/>
      <c r="L21" s="94"/>
      <c r="M21" s="101"/>
      <c r="N21" s="96"/>
      <c r="O21" s="96"/>
      <c r="P21" s="96"/>
      <c r="Q21" s="96"/>
      <c r="R21" s="96"/>
      <c r="S21" s="101"/>
      <c r="T21" s="96"/>
      <c r="U21" s="96"/>
      <c r="V21" s="96"/>
      <c r="W21" s="96"/>
      <c r="X21" s="96"/>
      <c r="Y21" s="96"/>
      <c r="Z21" s="101"/>
      <c r="AA21" s="96"/>
      <c r="AB21" s="96"/>
      <c r="AC21" s="81"/>
      <c r="AD21" s="94"/>
      <c r="AE21" s="96"/>
      <c r="AF21" s="96"/>
      <c r="AG21" s="96"/>
      <c r="AH21" s="96"/>
      <c r="AI21" s="96"/>
      <c r="AJ21" s="81"/>
      <c r="AK21" s="94"/>
      <c r="AL21" s="96"/>
      <c r="AM21" s="64"/>
      <c r="AN21" s="94"/>
      <c r="AO21" s="96"/>
      <c r="AP21" s="96"/>
      <c r="AQ21" s="102"/>
      <c r="AR21" s="103"/>
      <c r="AS21" s="103"/>
      <c r="AT21" s="96"/>
      <c r="AU21" s="96"/>
      <c r="AV21" s="96"/>
      <c r="AW21" s="81"/>
      <c r="AX21" s="94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29.25" customHeight="1">
      <c r="A22" s="76"/>
      <c r="B22" s="177">
        <v>13</v>
      </c>
      <c r="C22" s="179"/>
      <c r="D22" s="179"/>
      <c r="E22" s="181"/>
      <c r="F22" s="185"/>
      <c r="G22" s="81"/>
      <c r="H22" s="104"/>
      <c r="I22" s="204"/>
      <c r="J22" s="106"/>
      <c r="K22" s="81"/>
      <c r="L22" s="107"/>
      <c r="M22" s="108"/>
      <c r="N22" s="116"/>
      <c r="O22" s="109"/>
      <c r="P22" s="109"/>
      <c r="Q22" s="109"/>
      <c r="R22" s="109"/>
      <c r="S22" s="108"/>
      <c r="T22" s="109"/>
      <c r="U22" s="109"/>
      <c r="V22" s="109"/>
      <c r="W22" s="109"/>
      <c r="X22" s="106"/>
      <c r="Y22" s="106"/>
      <c r="Z22" s="110"/>
      <c r="AA22" s="106"/>
      <c r="AB22" s="106"/>
      <c r="AC22" s="81"/>
      <c r="AD22" s="104"/>
      <c r="AE22" s="106"/>
      <c r="AF22" s="106"/>
      <c r="AG22" s="106"/>
      <c r="AH22" s="106"/>
      <c r="AI22" s="106"/>
      <c r="AJ22" s="81"/>
      <c r="AK22" s="104"/>
      <c r="AL22" s="106"/>
      <c r="AM22" s="81"/>
      <c r="AN22" s="104"/>
      <c r="AO22" s="106"/>
      <c r="AP22" s="106"/>
      <c r="AQ22" s="111"/>
      <c r="AR22" s="112"/>
      <c r="AS22" s="112"/>
      <c r="AT22" s="106"/>
      <c r="AU22" s="106"/>
      <c r="AV22" s="106"/>
      <c r="AW22" s="81"/>
      <c r="AX22" s="104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29.25" customHeight="1">
      <c r="A23" s="76"/>
      <c r="B23" s="177">
        <v>14</v>
      </c>
      <c r="C23" s="179"/>
      <c r="D23" s="179"/>
      <c r="E23" s="186"/>
      <c r="F23" s="185"/>
      <c r="G23" s="81"/>
      <c r="H23" s="94"/>
      <c r="I23" s="200"/>
      <c r="J23" s="96"/>
      <c r="K23" s="81"/>
      <c r="L23" s="94"/>
      <c r="M23" s="101"/>
      <c r="N23" s="96"/>
      <c r="O23" s="96"/>
      <c r="P23" s="96"/>
      <c r="Q23" s="96"/>
      <c r="R23" s="96"/>
      <c r="S23" s="101"/>
      <c r="T23" s="96"/>
      <c r="U23" s="96"/>
      <c r="V23" s="96"/>
      <c r="W23" s="96"/>
      <c r="X23" s="96"/>
      <c r="Y23" s="96"/>
      <c r="Z23" s="101"/>
      <c r="AA23" s="96"/>
      <c r="AB23" s="96"/>
      <c r="AC23" s="81"/>
      <c r="AD23" s="94"/>
      <c r="AE23" s="96"/>
      <c r="AF23" s="96"/>
      <c r="AG23" s="96"/>
      <c r="AH23" s="96"/>
      <c r="AI23" s="96"/>
      <c r="AJ23" s="81"/>
      <c r="AK23" s="94"/>
      <c r="AL23" s="96"/>
      <c r="AM23" s="81"/>
      <c r="AN23" s="94"/>
      <c r="AO23" s="96"/>
      <c r="AP23" s="96"/>
      <c r="AQ23" s="102"/>
      <c r="AR23" s="103"/>
      <c r="AS23" s="103"/>
      <c r="AT23" s="96"/>
      <c r="AU23" s="96"/>
      <c r="AV23" s="96"/>
      <c r="AW23" s="81"/>
      <c r="AX23" s="94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1:60" ht="13.5" customHeight="1">
      <c r="A24" s="33"/>
      <c r="B24" s="33"/>
      <c r="C24" s="33"/>
      <c r="D24" s="33"/>
      <c r="E24" s="33"/>
      <c r="F24" s="33"/>
      <c r="G24" s="33"/>
      <c r="H24" s="33"/>
      <c r="I24" s="214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</row>
    <row r="25" spans="1:60" ht="13.5" customHeight="1">
      <c r="A25" s="33"/>
      <c r="B25" s="33"/>
      <c r="C25" s="33"/>
      <c r="D25" s="33"/>
      <c r="E25" s="33"/>
      <c r="F25" s="33"/>
      <c r="G25" s="33"/>
      <c r="H25" s="33"/>
      <c r="I25" s="214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</row>
    <row r="26" spans="1:60" ht="13.5" customHeight="1">
      <c r="A26" s="125"/>
      <c r="B26" s="125"/>
      <c r="C26" s="126" t="s">
        <v>120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</row>
    <row r="27" spans="1:60" ht="13.5" customHeight="1">
      <c r="A27" s="125"/>
      <c r="B27" s="125"/>
      <c r="C27" s="126" t="s">
        <v>121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</row>
    <row r="28" spans="1:60" ht="13.5" customHeight="1">
      <c r="A28" s="125"/>
      <c r="B28" s="125"/>
      <c r="C28" s="126" t="s">
        <v>122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</row>
    <row r="29" spans="1:60" ht="13.5" customHeight="1">
      <c r="A29" s="125"/>
      <c r="B29" s="125"/>
      <c r="C29" s="126" t="s">
        <v>123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</row>
    <row r="30" spans="1:60" ht="13.5" customHeight="1">
      <c r="A30" s="125"/>
      <c r="B30" s="125"/>
      <c r="C30" s="126" t="s">
        <v>124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</row>
    <row r="31" spans="1:60" ht="15" customHeight="1">
      <c r="A31" s="125"/>
      <c r="B31" s="125"/>
      <c r="C31" s="127" t="s">
        <v>125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</row>
    <row r="32" spans="1:60" ht="13.5" customHeight="1">
      <c r="A32" s="125"/>
      <c r="B32" s="125"/>
      <c r="C32" s="126" t="s">
        <v>126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 selectLockedCells="1" selectUnlockedCells="1"/>
  <mergeCells count="21">
    <mergeCell ref="A1:AV2"/>
    <mergeCell ref="AW1:BA1"/>
    <mergeCell ref="AW2:BA2"/>
    <mergeCell ref="A3:X4"/>
    <mergeCell ref="Y3:AF3"/>
    <mergeCell ref="Y4:AF4"/>
    <mergeCell ref="D5:L5"/>
    <mergeCell ref="T5:AA5"/>
    <mergeCell ref="D7:I7"/>
    <mergeCell ref="X7:AC7"/>
    <mergeCell ref="AD7:AN7"/>
    <mergeCell ref="D8:I8"/>
    <mergeCell ref="P8:AY8"/>
    <mergeCell ref="A10:A23"/>
    <mergeCell ref="C26:AX26"/>
    <mergeCell ref="C27:AX27"/>
    <mergeCell ref="C28:AX28"/>
    <mergeCell ref="C29:AX29"/>
    <mergeCell ref="C30:AX30"/>
    <mergeCell ref="C31:AX31"/>
    <mergeCell ref="C32:AX32"/>
  </mergeCells>
  <hyperlinks>
    <hyperlink ref="AW1" r:id="rId1" display="david_bernard77@yahoo.fr"/>
    <hyperlink ref="AW2" r:id="rId2" display="plepineux@orange.fr"/>
    <hyperlink ref="Y4" r:id="rId3" display="plepineux@orange.fr"/>
  </hyperlink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1">
      <selection activeCell="P19" sqref="P19"/>
    </sheetView>
  </sheetViews>
  <sheetFormatPr defaultColWidth="11.421875" defaultRowHeight="12.75"/>
  <cols>
    <col min="1" max="1" width="11.421875" style="215" customWidth="1"/>
    <col min="2" max="2" width="13.00390625" style="215" customWidth="1"/>
    <col min="3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43813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f'!B11</f>
        <v>0.5416666666666666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f>'Matchs bpl f'!A11</f>
        <v>1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f'!D11</f>
        <v>Nantes / La Bernerie</v>
      </c>
      <c r="D11" s="240"/>
      <c r="E11" s="240"/>
      <c r="F11" s="241"/>
      <c r="G11" s="242" t="s">
        <v>359</v>
      </c>
      <c r="H11" s="242"/>
      <c r="I11" s="240" t="str">
        <f>'Matchs bpl f'!G11</f>
        <v>Brest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54"/>
      <c r="C15" s="254"/>
      <c r="D15" s="255"/>
      <c r="E15" s="256"/>
      <c r="F15" s="257"/>
      <c r="G15" s="258">
        <v>1</v>
      </c>
      <c r="H15" s="259" t="str">
        <f>Brest!C10</f>
        <v>LEA</v>
      </c>
      <c r="I15" s="259" t="str">
        <f>Brest!D10</f>
        <v>CLAIRE</v>
      </c>
      <c r="J15" s="260"/>
      <c r="K15" s="260"/>
    </row>
    <row r="16" spans="1:11" ht="27.75" customHeight="1">
      <c r="A16" s="253">
        <v>2</v>
      </c>
      <c r="B16" s="254" t="str">
        <f>'Nantes-La Bernerie'!C11</f>
        <v>PRAS</v>
      </c>
      <c r="C16" s="254" t="str">
        <f>'Nantes-La Bernerie'!D11</f>
        <v>Isabelle </v>
      </c>
      <c r="D16" s="255"/>
      <c r="E16" s="256"/>
      <c r="F16" s="257"/>
      <c r="G16" s="258">
        <v>2</v>
      </c>
      <c r="H16" s="259" t="str">
        <f>Brest!C11</f>
        <v>LAOUABDIA JACOBEE</v>
      </c>
      <c r="I16" s="259" t="str">
        <f>Brest!D11</f>
        <v>LEILA</v>
      </c>
      <c r="J16" s="260"/>
      <c r="K16" s="260"/>
    </row>
    <row r="17" spans="1:11" ht="27.75" customHeight="1">
      <c r="A17" s="253">
        <v>3</v>
      </c>
      <c r="B17" s="254" t="str">
        <f>'Nantes-La Bernerie'!C12</f>
        <v>VANPOUCKE</v>
      </c>
      <c r="C17" s="254" t="str">
        <f>'Nantes-La Bernerie'!D12</f>
        <v>Julie</v>
      </c>
      <c r="D17" s="255"/>
      <c r="E17" s="256"/>
      <c r="F17" s="257"/>
      <c r="G17" s="258">
        <v>3</v>
      </c>
      <c r="H17" s="259" t="str">
        <f>Brest!C12</f>
        <v>GUENNOC</v>
      </c>
      <c r="I17" s="259" t="str">
        <f>Brest!D12</f>
        <v>Camille</v>
      </c>
      <c r="J17" s="260"/>
      <c r="K17" s="260"/>
    </row>
    <row r="18" spans="1:11" ht="27.75" customHeight="1">
      <c r="A18" s="253">
        <v>4</v>
      </c>
      <c r="B18" s="254" t="str">
        <f>'Nantes-La Bernerie'!C13</f>
        <v>CHIGNON</v>
      </c>
      <c r="C18" s="254" t="str">
        <f>'Nantes-La Bernerie'!D13</f>
        <v>Delphine</v>
      </c>
      <c r="D18" s="255"/>
      <c r="E18" s="256"/>
      <c r="F18" s="257"/>
      <c r="G18" s="258">
        <v>4</v>
      </c>
      <c r="H18" s="259" t="str">
        <f>Brest!C13</f>
        <v>KERHUEL</v>
      </c>
      <c r="I18" s="259" t="str">
        <f>Brest!D13</f>
        <v>Aude</v>
      </c>
      <c r="J18" s="260"/>
      <c r="K18" s="260"/>
    </row>
    <row r="19" spans="1:11" ht="27.75" customHeight="1">
      <c r="A19" s="253">
        <v>5</v>
      </c>
      <c r="B19" s="254"/>
      <c r="C19" s="254"/>
      <c r="D19" s="255"/>
      <c r="E19" s="256"/>
      <c r="F19" s="257"/>
      <c r="G19" s="258">
        <v>5</v>
      </c>
      <c r="H19" s="259" t="str">
        <f>Brest!C14</f>
        <v>LE ROUX</v>
      </c>
      <c r="I19" s="259" t="str">
        <f>Brest!D14</f>
        <v>Ludivine</v>
      </c>
      <c r="J19" s="260"/>
      <c r="K19" s="260"/>
    </row>
    <row r="20" spans="1:11" ht="27.75" customHeight="1">
      <c r="A20" s="253">
        <v>6</v>
      </c>
      <c r="B20" s="254" t="str">
        <f>'Nantes-La Bernerie'!C15</f>
        <v>LESCOT </v>
      </c>
      <c r="C20" s="254" t="str">
        <f>'Nantes-La Bernerie'!D15</f>
        <v>Juliette</v>
      </c>
      <c r="D20" s="255"/>
      <c r="E20" s="256"/>
      <c r="F20" s="257"/>
      <c r="G20" s="258">
        <v>6</v>
      </c>
      <c r="H20" s="259" t="str">
        <f>Brest!C15</f>
        <v>JUIN</v>
      </c>
      <c r="I20" s="259" t="str">
        <f>Brest!D15</f>
        <v>Héloïse</v>
      </c>
      <c r="J20" s="260"/>
      <c r="K20" s="260"/>
    </row>
    <row r="21" spans="1:11" ht="27.75" customHeight="1">
      <c r="A21" s="253">
        <v>7</v>
      </c>
      <c r="B21" s="254" t="str">
        <f>'Nantes-La Bernerie'!C16</f>
        <v>PLAQUIN</v>
      </c>
      <c r="C21" s="254" t="str">
        <f>'Nantes-La Bernerie'!D16</f>
        <v>Coraline</v>
      </c>
      <c r="D21" s="255"/>
      <c r="E21" s="256"/>
      <c r="F21" s="257"/>
      <c r="G21" s="258">
        <v>7</v>
      </c>
      <c r="H21" s="259" t="str">
        <f>Brest!C16</f>
        <v>MASSIN</v>
      </c>
      <c r="I21" s="259" t="str">
        <f>Brest!D16</f>
        <v>Elise</v>
      </c>
      <c r="J21" s="260"/>
      <c r="K21" s="260"/>
    </row>
    <row r="22" spans="1:11" ht="27.75" customHeight="1">
      <c r="A22" s="253">
        <v>8</v>
      </c>
      <c r="B22" s="254" t="str">
        <f>'Nantes-La Bernerie'!C17</f>
        <v>BLOYER </v>
      </c>
      <c r="C22" s="254" t="str">
        <f>'Nantes-La Bernerie'!D17</f>
        <v>Tiphaine</v>
      </c>
      <c r="D22" s="255"/>
      <c r="E22" s="256"/>
      <c r="F22" s="257"/>
      <c r="G22" s="258">
        <v>8</v>
      </c>
      <c r="H22" s="259" t="str">
        <f>Brest!C17</f>
        <v>DEHAYS</v>
      </c>
      <c r="I22" s="259" t="str">
        <f>Brest!D17</f>
        <v>Louise</v>
      </c>
      <c r="J22" s="260"/>
      <c r="K22" s="260"/>
    </row>
    <row r="23" spans="1:11" ht="27.75" customHeight="1">
      <c r="A23" s="253">
        <v>9</v>
      </c>
      <c r="B23" s="254" t="str">
        <f>'Nantes-La Bernerie'!C18</f>
        <v>MABIT </v>
      </c>
      <c r="C23" s="254" t="str">
        <f>'Nantes-La Bernerie'!D18</f>
        <v>Nolwen</v>
      </c>
      <c r="D23" s="255"/>
      <c r="E23" s="256"/>
      <c r="F23" s="257"/>
      <c r="G23" s="258">
        <v>9</v>
      </c>
      <c r="H23" s="259" t="str">
        <f>Brest!C18</f>
        <v>LE BIHAN </v>
      </c>
      <c r="I23" s="259" t="str">
        <f>Brest!D18</f>
        <v>Maëva</v>
      </c>
      <c r="J23" s="260"/>
      <c r="K23" s="260"/>
    </row>
    <row r="24" spans="1:11" ht="27.75" customHeight="1">
      <c r="A24" s="253">
        <v>10</v>
      </c>
      <c r="B24" s="254" t="str">
        <f>'Nantes-La Bernerie'!C19</f>
        <v>COTTIN </v>
      </c>
      <c r="C24" s="254" t="str">
        <f>'Nantes-La Bernerie'!D19</f>
        <v>Elyanne </v>
      </c>
      <c r="D24" s="255"/>
      <c r="E24" s="256"/>
      <c r="F24" s="257"/>
      <c r="G24" s="258">
        <v>10</v>
      </c>
      <c r="H24" s="259"/>
      <c r="I24" s="259"/>
      <c r="J24" s="260"/>
      <c r="K24" s="260"/>
    </row>
    <row r="25" spans="1:11" ht="27.75" customHeight="1">
      <c r="A25" s="253">
        <v>11</v>
      </c>
      <c r="B25" s="254" t="str">
        <f>'Nantes-La Bernerie'!C20</f>
        <v>BROSSAULT-CLEMENT </v>
      </c>
      <c r="C25" s="254" t="str">
        <f>'Nantes-La Bernerie'!D20</f>
        <v>Perinne</v>
      </c>
      <c r="D25" s="255"/>
      <c r="E25" s="256"/>
      <c r="F25" s="257"/>
      <c r="G25" s="258">
        <v>11</v>
      </c>
      <c r="H25" s="259"/>
      <c r="I25" s="259"/>
      <c r="J25" s="260"/>
      <c r="K25" s="260"/>
    </row>
    <row r="26" spans="1:11" ht="27.75" customHeight="1">
      <c r="A26" s="253">
        <v>12</v>
      </c>
      <c r="B26" s="254" t="str">
        <f>'Nantes-La Bernerie'!C21</f>
        <v>ROUSTEAU</v>
      </c>
      <c r="C26" s="254" t="str">
        <f>'Nantes-La Bernerie'!D21</f>
        <v>Cécile</v>
      </c>
      <c r="D26" s="255"/>
      <c r="E26" s="256"/>
      <c r="F26" s="257"/>
      <c r="G26" s="258">
        <v>12</v>
      </c>
      <c r="H26" s="259"/>
      <c r="I26" s="259"/>
      <c r="J26" s="260"/>
      <c r="K26" s="260"/>
    </row>
    <row r="27" spans="1:11" ht="27.75" customHeight="1">
      <c r="A27" s="253">
        <v>13</v>
      </c>
      <c r="B27" s="254"/>
      <c r="C27" s="254"/>
      <c r="D27" s="255"/>
      <c r="E27" s="256"/>
      <c r="F27" s="257"/>
      <c r="G27" s="258">
        <v>13</v>
      </c>
      <c r="H27" s="259"/>
      <c r="I27" s="259"/>
      <c r="J27" s="260"/>
      <c r="K27" s="260"/>
    </row>
    <row r="28" spans="1:11" ht="27.75" customHeight="1">
      <c r="A28" s="253">
        <v>14</v>
      </c>
      <c r="B28" s="254"/>
      <c r="C28" s="254"/>
      <c r="D28" s="255"/>
      <c r="E28" s="255"/>
      <c r="F28" s="257"/>
      <c r="G28" s="258">
        <v>14</v>
      </c>
      <c r="H28" s="259"/>
      <c r="I28" s="259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>
        <f>Equipes!I7</f>
        <v>0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7">
      <selection activeCell="C2" sqref="C2"/>
    </sheetView>
  </sheetViews>
  <sheetFormatPr defaultColWidth="11.421875" defaultRowHeight="12.75"/>
  <cols>
    <col min="1" max="1" width="11.421875" style="215" customWidth="1"/>
    <col min="2" max="2" width="14.7109375" style="215" customWidth="1"/>
    <col min="3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43813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f'!B12</f>
        <v>0.5590277777777778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2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f'!D12</f>
        <v>Rennes 2 </v>
      </c>
      <c r="D11" s="240"/>
      <c r="E11" s="240"/>
      <c r="F11" s="241"/>
      <c r="G11" s="242" t="s">
        <v>359</v>
      </c>
      <c r="H11" s="242"/>
      <c r="I11" s="240" t="str">
        <f>'Matchs bpl f'!G12</f>
        <v>Dinan / Montfort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87"/>
      <c r="C15" s="287"/>
      <c r="D15" s="260"/>
      <c r="E15" s="288"/>
      <c r="F15" s="257"/>
      <c r="G15" s="258">
        <v>1</v>
      </c>
      <c r="H15" s="289"/>
      <c r="I15" s="289"/>
      <c r="J15" s="260"/>
      <c r="K15" s="260"/>
    </row>
    <row r="16" spans="1:11" ht="27.75" customHeight="1">
      <c r="A16" s="253">
        <v>2</v>
      </c>
      <c r="B16" s="287" t="str">
        <f>'Rennes 2'!C11</f>
        <v>Allais</v>
      </c>
      <c r="C16" s="287" t="str">
        <f>'Rennes 2'!D11</f>
        <v>Marine</v>
      </c>
      <c r="D16" s="260"/>
      <c r="E16" s="288"/>
      <c r="F16" s="257"/>
      <c r="G16" s="258">
        <v>2</v>
      </c>
      <c r="H16" s="289" t="str">
        <f>'Dinan-Montfort'!C11</f>
        <v>BLAYOT NOGRET</v>
      </c>
      <c r="I16" s="289" t="str">
        <f>'Dinan-Montfort'!D11</f>
        <v>Amélie</v>
      </c>
      <c r="J16" s="260"/>
      <c r="K16" s="260"/>
    </row>
    <row r="17" spans="1:11" ht="27.75" customHeight="1">
      <c r="A17" s="253">
        <v>3</v>
      </c>
      <c r="B17" s="287" t="str">
        <f>'Rennes 2'!C12</f>
        <v>Perrier</v>
      </c>
      <c r="C17" s="287" t="str">
        <f>'Rennes 2'!D12</f>
        <v>Lucile</v>
      </c>
      <c r="D17" s="260"/>
      <c r="E17" s="288"/>
      <c r="F17" s="257"/>
      <c r="G17" s="258">
        <v>3</v>
      </c>
      <c r="H17" s="289" t="str">
        <f>'Dinan-Montfort'!C12</f>
        <v>LOUIS</v>
      </c>
      <c r="I17" s="289" t="str">
        <f>'Dinan-Montfort'!D12</f>
        <v>Romane</v>
      </c>
      <c r="J17" s="260"/>
      <c r="K17" s="260"/>
    </row>
    <row r="18" spans="1:11" ht="27.75" customHeight="1">
      <c r="A18" s="253">
        <v>4</v>
      </c>
      <c r="B18" s="287" t="str">
        <f>'Rennes 2'!C13</f>
        <v>Taburiaux</v>
      </c>
      <c r="C18" s="287" t="str">
        <f>'Rennes 2'!D13</f>
        <v>Sophie</v>
      </c>
      <c r="D18" s="260"/>
      <c r="E18" s="288"/>
      <c r="F18" s="257"/>
      <c r="G18" s="258">
        <v>4</v>
      </c>
      <c r="H18" s="289" t="str">
        <f>'Dinan-Montfort'!C13</f>
        <v>SANDERE</v>
      </c>
      <c r="I18" s="289" t="str">
        <f>'Dinan-Montfort'!D13</f>
        <v>Lénore</v>
      </c>
      <c r="J18" s="260"/>
      <c r="K18" s="260"/>
    </row>
    <row r="19" spans="1:11" ht="27.75" customHeight="1">
      <c r="A19" s="253">
        <v>5</v>
      </c>
      <c r="B19" s="287" t="str">
        <f>'Rennes 2'!C14</f>
        <v>Jaugeon</v>
      </c>
      <c r="C19" s="287" t="str">
        <f>'Rennes 2'!D14</f>
        <v>Lucie</v>
      </c>
      <c r="D19" s="260"/>
      <c r="E19" s="288"/>
      <c r="F19" s="257"/>
      <c r="G19" s="258">
        <v>5</v>
      </c>
      <c r="H19" s="289" t="str">
        <f>'Dinan-Montfort'!C14</f>
        <v>LAMRANI ALAOUI</v>
      </c>
      <c r="I19" s="289" t="str">
        <f>'Dinan-Montfort'!D14</f>
        <v>Norah</v>
      </c>
      <c r="J19" s="260"/>
      <c r="K19" s="260"/>
    </row>
    <row r="20" spans="1:11" ht="27.75" customHeight="1">
      <c r="A20" s="253">
        <v>6</v>
      </c>
      <c r="B20" s="287" t="str">
        <f>'Rennes 2'!C15</f>
        <v>Hardouin</v>
      </c>
      <c r="C20" s="287" t="str">
        <f>'Rennes 2'!D15</f>
        <v>Marie</v>
      </c>
      <c r="D20" s="260"/>
      <c r="E20" s="288"/>
      <c r="F20" s="257"/>
      <c r="G20" s="258">
        <v>6</v>
      </c>
      <c r="H20" s="289" t="str">
        <f>'Dinan-Montfort'!C15</f>
        <v>LEDOLEDEC</v>
      </c>
      <c r="I20" s="289" t="str">
        <f>'Dinan-Montfort'!D15</f>
        <v>Hannah</v>
      </c>
      <c r="J20" s="260"/>
      <c r="K20" s="260"/>
    </row>
    <row r="21" spans="1:11" ht="27.75" customHeight="1">
      <c r="A21" s="253">
        <v>7</v>
      </c>
      <c r="B21" s="287" t="str">
        <f>'Rennes 2'!C16</f>
        <v>Rougeron</v>
      </c>
      <c r="C21" s="287" t="str">
        <f>'Rennes 2'!D16</f>
        <v>Natacha</v>
      </c>
      <c r="D21" s="260"/>
      <c r="E21" s="288"/>
      <c r="F21" s="257"/>
      <c r="G21" s="258">
        <v>7</v>
      </c>
      <c r="H21" s="289" t="str">
        <f>'Dinan-Montfort'!C16</f>
        <v>MEUNIER</v>
      </c>
      <c r="I21" s="289" t="str">
        <f>'Dinan-Montfort'!D16</f>
        <v>Camille</v>
      </c>
      <c r="J21" s="260"/>
      <c r="K21" s="260"/>
    </row>
    <row r="22" spans="1:11" ht="27.75" customHeight="1">
      <c r="A22" s="253">
        <v>8</v>
      </c>
      <c r="B22" s="287" t="str">
        <f>'Rennes 2'!C17</f>
        <v>Caous</v>
      </c>
      <c r="C22" s="287" t="str">
        <f>'Rennes 2'!D17</f>
        <v>Charline</v>
      </c>
      <c r="D22" s="260"/>
      <c r="E22" s="288"/>
      <c r="F22" s="257"/>
      <c r="G22" s="258">
        <v>8</v>
      </c>
      <c r="H22" s="289" t="str">
        <f>'Dinan-Montfort'!C17</f>
        <v>BLAYOT NOGRET</v>
      </c>
      <c r="I22" s="289" t="str">
        <f>'Dinan-Montfort'!D17</f>
        <v>Domitille</v>
      </c>
      <c r="J22" s="260"/>
      <c r="K22" s="260"/>
    </row>
    <row r="23" spans="1:11" ht="27.75" customHeight="1">
      <c r="A23" s="253">
        <v>9</v>
      </c>
      <c r="B23" s="287"/>
      <c r="C23" s="287"/>
      <c r="D23" s="260"/>
      <c r="E23" s="288"/>
      <c r="F23" s="257"/>
      <c r="G23" s="258">
        <v>9</v>
      </c>
      <c r="H23" s="289" t="str">
        <f>'Dinan-Montfort'!C18</f>
        <v>DY</v>
      </c>
      <c r="I23" s="289" t="str">
        <f>'Dinan-Montfort'!D18</f>
        <v>Eloïse</v>
      </c>
      <c r="J23" s="260"/>
      <c r="K23" s="260"/>
    </row>
    <row r="24" spans="1:11" ht="27.75" customHeight="1">
      <c r="A24" s="253">
        <v>10</v>
      </c>
      <c r="B24" s="287" t="str">
        <f>'Rennes 2'!C19</f>
        <v>Germain</v>
      </c>
      <c r="C24" s="287" t="str">
        <f>'Rennes 2'!D19</f>
        <v>Julie</v>
      </c>
      <c r="D24" s="260"/>
      <c r="E24" s="288"/>
      <c r="F24" s="257"/>
      <c r="G24" s="258">
        <v>10</v>
      </c>
      <c r="H24" s="289" t="str">
        <f>'Dinan-Montfort'!C19</f>
        <v>POUSSIN</v>
      </c>
      <c r="I24" s="289" t="str">
        <f>'Dinan-Montfort'!D19</f>
        <v>Séverine</v>
      </c>
      <c r="J24" s="260"/>
      <c r="K24" s="260"/>
    </row>
    <row r="25" spans="1:11" ht="27.75" customHeight="1">
      <c r="A25" s="253">
        <v>11</v>
      </c>
      <c r="B25" s="287" t="str">
        <f>'Rennes 2'!C20</f>
        <v>Jain</v>
      </c>
      <c r="C25" s="287" t="str">
        <f>'Rennes 2'!D20</f>
        <v>Dorothée</v>
      </c>
      <c r="D25" s="260"/>
      <c r="E25" s="288"/>
      <c r="F25" s="257"/>
      <c r="G25" s="258">
        <v>11</v>
      </c>
      <c r="H25" s="289" t="str">
        <f>'Dinan-Montfort'!C20</f>
        <v>BRE</v>
      </c>
      <c r="I25" s="289" t="str">
        <f>'Dinan-Montfort'!D20</f>
        <v>Alanis</v>
      </c>
      <c r="J25" s="260"/>
      <c r="K25" s="260"/>
    </row>
    <row r="26" spans="1:11" ht="27.75" customHeight="1">
      <c r="A26" s="253">
        <v>12</v>
      </c>
      <c r="B26" s="287" t="str">
        <f>'Rennes 2'!C21</f>
        <v>Roue</v>
      </c>
      <c r="C26" s="287" t="str">
        <f>'Rennes 2'!D21</f>
        <v>Sandra</v>
      </c>
      <c r="D26" s="260"/>
      <c r="E26" s="288"/>
      <c r="F26" s="257"/>
      <c r="G26" s="258">
        <v>12</v>
      </c>
      <c r="H26" s="289" t="str">
        <f>'Dinan-Montfort'!C21</f>
        <v>FROGER</v>
      </c>
      <c r="I26" s="289" t="str">
        <f>'Dinan-Montfort'!D21</f>
        <v>Maeline</v>
      </c>
      <c r="J26" s="260"/>
      <c r="K26" s="260"/>
    </row>
    <row r="27" spans="1:11" ht="27.75" customHeight="1">
      <c r="A27" s="253">
        <v>13</v>
      </c>
      <c r="B27" s="287"/>
      <c r="C27" s="287"/>
      <c r="D27" s="260"/>
      <c r="E27" s="288"/>
      <c r="F27" s="257"/>
      <c r="G27" s="258">
        <v>13</v>
      </c>
      <c r="H27" s="289"/>
      <c r="I27" s="289"/>
      <c r="J27" s="260"/>
      <c r="K27" s="260"/>
    </row>
    <row r="28" spans="1:11" ht="27.75" customHeight="1">
      <c r="A28" s="253">
        <v>14</v>
      </c>
      <c r="B28" s="287" t="str">
        <f>'Rennes 2'!C23</f>
        <v>Cadieu</v>
      </c>
      <c r="C28" s="287" t="str">
        <f>'Rennes 2'!D23</f>
        <v>Pascale</v>
      </c>
      <c r="D28" s="260"/>
      <c r="E28" s="260"/>
      <c r="F28" s="257"/>
      <c r="G28" s="258">
        <v>14</v>
      </c>
      <c r="H28" s="289"/>
      <c r="I28" s="289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>
        <f>Temps!I7</f>
        <v>0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1">
      <selection activeCell="J23" sqref="J23"/>
    </sheetView>
  </sheetViews>
  <sheetFormatPr defaultColWidth="11.421875" defaultRowHeight="12.75"/>
  <cols>
    <col min="1" max="1" width="11.421875" style="215" customWidth="1"/>
    <col min="2" max="2" width="16.00390625" style="215" customWidth="1"/>
    <col min="3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43813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f'!B13</f>
        <v>0.576388888888889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3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f'!D13</f>
        <v>Pessac</v>
      </c>
      <c r="D11" s="240"/>
      <c r="E11" s="240"/>
      <c r="F11" s="241"/>
      <c r="G11" s="242" t="s">
        <v>359</v>
      </c>
      <c r="H11" s="242"/>
      <c r="I11" s="240" t="str">
        <f>'Matchs bpl f'!G13</f>
        <v>Quimper/Pontivy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90"/>
      <c r="C15" s="290"/>
      <c r="D15" s="260"/>
      <c r="E15" s="288"/>
      <c r="F15" s="257"/>
      <c r="G15" s="291">
        <v>1</v>
      </c>
      <c r="H15" s="292"/>
      <c r="I15" s="292"/>
      <c r="J15" s="260"/>
      <c r="K15" s="260"/>
    </row>
    <row r="16" spans="1:11" ht="27.75" customHeight="1">
      <c r="A16" s="253">
        <v>2</v>
      </c>
      <c r="B16" s="290" t="str">
        <f>Pessac!C11</f>
        <v>WATELET</v>
      </c>
      <c r="C16" s="290" t="str">
        <f>Pessac!D11</f>
        <v>Marilou</v>
      </c>
      <c r="D16" s="260"/>
      <c r="E16" s="288"/>
      <c r="F16" s="257"/>
      <c r="G16" s="291">
        <v>2</v>
      </c>
      <c r="H16" s="292" t="str">
        <f>'Quimper Pontivy'!C11</f>
        <v>ANQUETIN</v>
      </c>
      <c r="I16" s="292" t="str">
        <f>'Quimper Pontivy'!D11</f>
        <v>JULIE</v>
      </c>
      <c r="J16" s="260"/>
      <c r="K16" s="260"/>
    </row>
    <row r="17" spans="1:11" ht="27.75" customHeight="1">
      <c r="A17" s="253">
        <v>3</v>
      </c>
      <c r="B17" s="290" t="str">
        <f>Pessac!C12</f>
        <v>Bourrien</v>
      </c>
      <c r="C17" s="290" t="str">
        <f>Pessac!D12</f>
        <v>Nolwenn</v>
      </c>
      <c r="D17" s="260"/>
      <c r="E17" s="288"/>
      <c r="F17" s="257"/>
      <c r="G17" s="291">
        <v>3</v>
      </c>
      <c r="H17" s="292" t="str">
        <f>'Quimper Pontivy'!C12</f>
        <v>DIQUELOU</v>
      </c>
      <c r="I17" s="292" t="str">
        <f>'Quimper Pontivy'!D12</f>
        <v>MELANN</v>
      </c>
      <c r="J17" s="260"/>
      <c r="K17" s="260"/>
    </row>
    <row r="18" spans="1:11" ht="27.75" customHeight="1">
      <c r="A18" s="253">
        <v>4</v>
      </c>
      <c r="B18" s="290" t="str">
        <f>Pessac!C13</f>
        <v>LANGEOIS</v>
      </c>
      <c r="C18" s="290" t="str">
        <f>Pessac!D13</f>
        <v>Juliette</v>
      </c>
      <c r="D18" s="260"/>
      <c r="E18" s="288"/>
      <c r="F18" s="257"/>
      <c r="G18" s="291">
        <v>4</v>
      </c>
      <c r="H18" s="292" t="str">
        <f>'Quimper Pontivy'!C13</f>
        <v>LE PAIH</v>
      </c>
      <c r="I18" s="292" t="str">
        <f>'Quimper Pontivy'!D13</f>
        <v>OCEANE</v>
      </c>
      <c r="J18" s="260"/>
      <c r="K18" s="260"/>
    </row>
    <row r="19" spans="1:11" ht="27.75" customHeight="1">
      <c r="A19" s="253">
        <v>5</v>
      </c>
      <c r="B19" s="290" t="str">
        <f>Pessac!C14</f>
        <v>lacombe</v>
      </c>
      <c r="C19" s="290" t="str">
        <f>Pessac!D14</f>
        <v>lorine</v>
      </c>
      <c r="D19" s="260"/>
      <c r="E19" s="288"/>
      <c r="F19" s="257"/>
      <c r="G19" s="291">
        <v>5</v>
      </c>
      <c r="H19" s="292" t="str">
        <f>'Quimper Pontivy'!C14</f>
        <v>FAUQUEUX</v>
      </c>
      <c r="I19" s="292" t="str">
        <f>'Quimper Pontivy'!D14</f>
        <v>HELENE</v>
      </c>
      <c r="J19" s="260"/>
      <c r="K19" s="260"/>
    </row>
    <row r="20" spans="1:11" ht="27.75" customHeight="1">
      <c r="A20" s="253">
        <v>6</v>
      </c>
      <c r="B20" s="290" t="str">
        <f>Pessac!C15</f>
        <v>GIACOMELLO</v>
      </c>
      <c r="C20" s="290" t="str">
        <f>Pessac!D15</f>
        <v>Marie</v>
      </c>
      <c r="D20" s="260"/>
      <c r="E20" s="288"/>
      <c r="F20" s="257"/>
      <c r="G20" s="291">
        <v>6</v>
      </c>
      <c r="H20" s="292" t="str">
        <f>'Quimper Pontivy'!C15</f>
        <v>FAUQUEUX</v>
      </c>
      <c r="I20" s="292" t="str">
        <f>'Quimper Pontivy'!D15</f>
        <v>TESS</v>
      </c>
      <c r="J20" s="260"/>
      <c r="K20" s="260"/>
    </row>
    <row r="21" spans="1:11" ht="27.75" customHeight="1">
      <c r="A21" s="253">
        <v>7</v>
      </c>
      <c r="B21" s="290" t="str">
        <f>Pessac!C16</f>
        <v>Allano</v>
      </c>
      <c r="C21" s="290" t="str">
        <f>Pessac!D16</f>
        <v>Maëlle</v>
      </c>
      <c r="D21" s="260"/>
      <c r="E21" s="288"/>
      <c r="F21" s="257"/>
      <c r="G21" s="291">
        <v>7</v>
      </c>
      <c r="H21" s="292" t="str">
        <f>'Quimper Pontivy'!C16</f>
        <v>BEZIER</v>
      </c>
      <c r="I21" s="292" t="str">
        <f>'Quimper Pontivy'!D16</f>
        <v>FLAVIE</v>
      </c>
      <c r="J21" s="260"/>
      <c r="K21" s="260"/>
    </row>
    <row r="22" spans="1:11" ht="27.75" customHeight="1">
      <c r="A22" s="253">
        <v>8</v>
      </c>
      <c r="B22" s="290"/>
      <c r="C22" s="290"/>
      <c r="D22" s="260"/>
      <c r="E22" s="288"/>
      <c r="F22" s="257"/>
      <c r="G22" s="291">
        <v>8</v>
      </c>
      <c r="H22" s="292" t="str">
        <f>'Quimper Pontivy'!C17</f>
        <v>TUAL</v>
      </c>
      <c r="I22" s="292" t="str">
        <f>'Quimper Pontivy'!D17</f>
        <v>HELORIE</v>
      </c>
      <c r="J22" s="260"/>
      <c r="K22" s="260"/>
    </row>
    <row r="23" spans="1:11" ht="27.75" customHeight="1">
      <c r="A23" s="253">
        <v>9</v>
      </c>
      <c r="B23" s="290" t="str">
        <f>Pessac!C18</f>
        <v>HARANG</v>
      </c>
      <c r="C23" s="290" t="str">
        <f>Pessac!D18</f>
        <v>Marilyne</v>
      </c>
      <c r="D23" s="260"/>
      <c r="E23" s="288"/>
      <c r="F23" s="257"/>
      <c r="G23" s="291">
        <v>9</v>
      </c>
      <c r="H23" s="292" t="str">
        <f>'Quimper Pontivy'!C18</f>
        <v>VALLEE</v>
      </c>
      <c r="I23" s="292" t="str">
        <f>'Quimper Pontivy'!D18</f>
        <v>TIPHAINE</v>
      </c>
      <c r="J23" s="260"/>
      <c r="K23" s="260"/>
    </row>
    <row r="24" spans="1:11" ht="27.75" customHeight="1">
      <c r="A24" s="253">
        <v>10</v>
      </c>
      <c r="B24" s="290" t="str">
        <f>Pessac!C19</f>
        <v>Jonckeau</v>
      </c>
      <c r="C24" s="290" t="str">
        <f>Pessac!D19</f>
        <v>Agathe</v>
      </c>
      <c r="D24" s="260"/>
      <c r="E24" s="288"/>
      <c r="F24" s="257"/>
      <c r="G24" s="291">
        <v>10</v>
      </c>
      <c r="H24" s="292" t="str">
        <f>'Quimper Pontivy'!C19</f>
        <v>DEIMAT</v>
      </c>
      <c r="I24" s="292" t="str">
        <f>'Quimper Pontivy'!D19</f>
        <v>CAMILLE</v>
      </c>
      <c r="J24" s="260"/>
      <c r="K24" s="260"/>
    </row>
    <row r="25" spans="1:11" ht="27.75" customHeight="1">
      <c r="A25" s="253">
        <v>11</v>
      </c>
      <c r="B25" s="290" t="str">
        <f>Pessac!C20</f>
        <v>MARTIN</v>
      </c>
      <c r="C25" s="290" t="str">
        <f>Pessac!D20</f>
        <v>Fanny</v>
      </c>
      <c r="D25" s="260"/>
      <c r="E25" s="288"/>
      <c r="F25" s="257"/>
      <c r="G25" s="291">
        <v>11</v>
      </c>
      <c r="H25" s="292"/>
      <c r="I25" s="292"/>
      <c r="J25" s="260"/>
      <c r="K25" s="260"/>
    </row>
    <row r="26" spans="1:11" ht="27.75" customHeight="1">
      <c r="A26" s="253">
        <v>12</v>
      </c>
      <c r="B26" s="290" t="str">
        <f>Pessac!C21</f>
        <v>Lacombe</v>
      </c>
      <c r="C26" s="290" t="str">
        <f>Pessac!D21</f>
        <v>Aurore</v>
      </c>
      <c r="D26" s="260"/>
      <c r="E26" s="288"/>
      <c r="F26" s="257"/>
      <c r="G26" s="291">
        <v>12</v>
      </c>
      <c r="H26" s="292"/>
      <c r="I26" s="292"/>
      <c r="J26" s="260"/>
      <c r="K26" s="260"/>
    </row>
    <row r="27" spans="1:11" ht="27.75" customHeight="1">
      <c r="A27" s="253">
        <v>13</v>
      </c>
      <c r="B27" s="290"/>
      <c r="C27" s="290"/>
      <c r="D27" s="260"/>
      <c r="E27" s="288"/>
      <c r="F27" s="257"/>
      <c r="G27" s="291">
        <v>13</v>
      </c>
      <c r="H27" s="293"/>
      <c r="I27" s="293"/>
      <c r="J27" s="260"/>
      <c r="K27" s="260"/>
    </row>
    <row r="28" spans="1:11" ht="27.75" customHeight="1">
      <c r="A28" s="253">
        <v>14</v>
      </c>
      <c r="B28" s="290"/>
      <c r="C28" s="290"/>
      <c r="D28" s="260"/>
      <c r="E28" s="260"/>
      <c r="F28" s="257"/>
      <c r="G28" s="291">
        <v>14</v>
      </c>
      <c r="H28" s="293"/>
      <c r="I28" s="293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>
        <f>'Matchs bpl f'!I7</f>
        <v>0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7">
      <selection activeCell="H15" sqref="H15"/>
    </sheetView>
  </sheetViews>
  <sheetFormatPr defaultColWidth="11.421875" defaultRowHeight="12.75"/>
  <cols>
    <col min="1" max="1" width="11.421875" style="215" customWidth="1"/>
    <col min="2" max="2" width="17.57421875" style="215" customWidth="1"/>
    <col min="3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43813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f'!B14</f>
        <v>0.5937500000000001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f>'Matchs bpl f'!A14</f>
        <v>4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f'!D14</f>
        <v>Rennes 1</v>
      </c>
      <c r="D11" s="240"/>
      <c r="E11" s="240"/>
      <c r="F11" s="241"/>
      <c r="G11" s="242" t="s">
        <v>359</v>
      </c>
      <c r="H11" s="242"/>
      <c r="I11" s="240" t="str">
        <f>'Matchs bpl f'!G14</f>
        <v>La Rochelle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87"/>
      <c r="C15" s="287"/>
      <c r="D15" s="260"/>
      <c r="E15" s="288"/>
      <c r="F15" s="257"/>
      <c r="G15" s="258">
        <v>1</v>
      </c>
      <c r="H15" s="294" t="str">
        <f>'La Rochelle'!C10</f>
        <v>CEAUX</v>
      </c>
      <c r="I15" s="294" t="str">
        <f>'La Rochelle'!D10</f>
        <v>Julia</v>
      </c>
      <c r="J15" s="260"/>
      <c r="K15" s="260"/>
    </row>
    <row r="16" spans="1:11" ht="27.75" customHeight="1">
      <c r="A16" s="253">
        <v>2</v>
      </c>
      <c r="B16" s="287"/>
      <c r="C16" s="287"/>
      <c r="D16" s="260"/>
      <c r="E16" s="288"/>
      <c r="F16" s="257"/>
      <c r="G16" s="258">
        <v>2</v>
      </c>
      <c r="H16" s="294" t="str">
        <f>'La Rochelle'!C11</f>
        <v>HONORE</v>
      </c>
      <c r="I16" s="294" t="str">
        <f>'La Rochelle'!D11</f>
        <v>Karen</v>
      </c>
      <c r="J16" s="260"/>
      <c r="K16" s="260"/>
    </row>
    <row r="17" spans="1:11" ht="27.75" customHeight="1">
      <c r="A17" s="253">
        <v>3</v>
      </c>
      <c r="B17" s="287"/>
      <c r="C17" s="287"/>
      <c r="D17" s="260"/>
      <c r="E17" s="288"/>
      <c r="F17" s="257"/>
      <c r="G17" s="258">
        <v>3</v>
      </c>
      <c r="H17" s="294" t="str">
        <f>'La Rochelle'!C12</f>
        <v>ROCHE</v>
      </c>
      <c r="I17" s="294" t="str">
        <f>'La Rochelle'!D12</f>
        <v>Emmanuelle</v>
      </c>
      <c r="J17" s="260"/>
      <c r="K17" s="260"/>
    </row>
    <row r="18" spans="1:11" ht="27.75" customHeight="1">
      <c r="A18" s="253">
        <v>4</v>
      </c>
      <c r="B18" s="287"/>
      <c r="C18" s="287"/>
      <c r="D18" s="260"/>
      <c r="E18" s="288"/>
      <c r="F18" s="257"/>
      <c r="G18" s="258">
        <v>4</v>
      </c>
      <c r="H18" s="294" t="str">
        <f>'La Rochelle'!C13</f>
        <v>CEAUX</v>
      </c>
      <c r="I18" s="294" t="str">
        <f>'La Rochelle'!D13</f>
        <v>Anne</v>
      </c>
      <c r="J18" s="260"/>
      <c r="K18" s="260"/>
    </row>
    <row r="19" spans="1:11" ht="27.75" customHeight="1">
      <c r="A19" s="253">
        <v>5</v>
      </c>
      <c r="B19" s="287" t="str">
        <f>'Rennes 1'!C14</f>
        <v>GINSBOURGER</v>
      </c>
      <c r="C19" s="287" t="str">
        <f>'Rennes 1'!D14</f>
        <v>MAUD</v>
      </c>
      <c r="D19" s="260"/>
      <c r="E19" s="288"/>
      <c r="F19" s="257"/>
      <c r="G19" s="258">
        <v>5</v>
      </c>
      <c r="H19" s="294" t="str">
        <f>'La Rochelle'!C14</f>
        <v>RIHOUET</v>
      </c>
      <c r="I19" s="294" t="str">
        <f>'La Rochelle'!D14</f>
        <v>Flavie</v>
      </c>
      <c r="J19" s="260"/>
      <c r="K19" s="260"/>
    </row>
    <row r="20" spans="1:11" ht="27.75" customHeight="1">
      <c r="A20" s="253">
        <v>6</v>
      </c>
      <c r="B20" s="287" t="str">
        <f>'Rennes 1'!C15</f>
        <v>GILLET</v>
      </c>
      <c r="C20" s="287" t="str">
        <f>'Rennes 1'!D15</f>
        <v>CAROLE</v>
      </c>
      <c r="D20" s="260"/>
      <c r="E20" s="288"/>
      <c r="F20" s="257"/>
      <c r="G20" s="258">
        <v>6</v>
      </c>
      <c r="H20" s="294"/>
      <c r="I20" s="294"/>
      <c r="J20" s="260"/>
      <c r="K20" s="260"/>
    </row>
    <row r="21" spans="1:11" ht="27.75" customHeight="1">
      <c r="A21" s="253">
        <v>7</v>
      </c>
      <c r="B21" s="287"/>
      <c r="C21" s="287"/>
      <c r="D21" s="260"/>
      <c r="E21" s="288"/>
      <c r="F21" s="257"/>
      <c r="G21" s="258">
        <v>7</v>
      </c>
      <c r="H21" s="294" t="str">
        <f>'La Rochelle'!C16</f>
        <v>URREGO</v>
      </c>
      <c r="I21" s="294" t="str">
        <f>'La Rochelle'!D16</f>
        <v>Sasha</v>
      </c>
      <c r="J21" s="260"/>
      <c r="K21" s="260"/>
    </row>
    <row r="22" spans="1:11" ht="27.75" customHeight="1">
      <c r="A22" s="253">
        <v>8</v>
      </c>
      <c r="B22" s="287" t="str">
        <f>'Rennes 1'!C17</f>
        <v>GODEC</v>
      </c>
      <c r="C22" s="287" t="str">
        <f>'Rennes 1'!D17</f>
        <v>YUNA</v>
      </c>
      <c r="D22" s="260"/>
      <c r="E22" s="288"/>
      <c r="F22" s="257"/>
      <c r="G22" s="258">
        <v>8</v>
      </c>
      <c r="H22" s="294"/>
      <c r="I22" s="294"/>
      <c r="J22" s="260"/>
      <c r="K22" s="260"/>
    </row>
    <row r="23" spans="1:11" ht="27.75" customHeight="1">
      <c r="A23" s="253">
        <v>9</v>
      </c>
      <c r="B23" s="287" t="str">
        <f>'Rennes 1'!C18</f>
        <v>YVER</v>
      </c>
      <c r="C23" s="287" t="str">
        <f>'Rennes 1'!D18</f>
        <v>AURELIE</v>
      </c>
      <c r="D23" s="260"/>
      <c r="E23" s="288"/>
      <c r="F23" s="257"/>
      <c r="G23" s="258">
        <v>9</v>
      </c>
      <c r="H23" s="294"/>
      <c r="I23" s="294"/>
      <c r="J23" s="260"/>
      <c r="K23" s="260"/>
    </row>
    <row r="24" spans="1:11" ht="27.75" customHeight="1">
      <c r="A24" s="253">
        <v>10</v>
      </c>
      <c r="B24" s="287" t="str">
        <f>'Rennes 1'!C19</f>
        <v>THOMAZO</v>
      </c>
      <c r="C24" s="287" t="str">
        <f>'Rennes 1'!D19</f>
        <v>LAURA</v>
      </c>
      <c r="D24" s="260"/>
      <c r="E24" s="288"/>
      <c r="F24" s="257"/>
      <c r="G24" s="258">
        <v>10</v>
      </c>
      <c r="H24" s="294" t="str">
        <f>'La Rochelle'!C19</f>
        <v>CANTONI</v>
      </c>
      <c r="I24" s="294" t="str">
        <f>'La Rochelle'!D19</f>
        <v>Clémence</v>
      </c>
      <c r="J24" s="260"/>
      <c r="K24" s="260"/>
    </row>
    <row r="25" spans="1:11" ht="27.75" customHeight="1">
      <c r="A25" s="253">
        <v>11</v>
      </c>
      <c r="B25" s="287"/>
      <c r="C25" s="287"/>
      <c r="D25" s="260"/>
      <c r="E25" s="288"/>
      <c r="F25" s="257"/>
      <c r="G25" s="258">
        <v>11</v>
      </c>
      <c r="H25" s="294" t="str">
        <f>'La Rochelle'!C20</f>
        <v>SINGEVIN</v>
      </c>
      <c r="I25" s="294" t="str">
        <f>'La Rochelle'!D20</f>
        <v>Louane</v>
      </c>
      <c r="J25" s="260"/>
      <c r="K25" s="260"/>
    </row>
    <row r="26" spans="1:11" ht="27.75" customHeight="1">
      <c r="A26" s="253">
        <v>12</v>
      </c>
      <c r="B26" s="287"/>
      <c r="C26" s="287"/>
      <c r="D26" s="260"/>
      <c r="E26" s="288"/>
      <c r="F26" s="257"/>
      <c r="G26" s="258">
        <v>12</v>
      </c>
      <c r="H26" s="294" t="str">
        <f>'La Rochelle'!C21</f>
        <v>ROBERT</v>
      </c>
      <c r="I26" s="294" t="str">
        <f>'La Rochelle'!D21</f>
        <v>Héloïse</v>
      </c>
      <c r="J26" s="260"/>
      <c r="K26" s="260"/>
    </row>
    <row r="27" spans="1:11" ht="27.75" customHeight="1">
      <c r="A27" s="253">
        <v>13</v>
      </c>
      <c r="B27" s="295"/>
      <c r="C27" s="295"/>
      <c r="D27" s="260"/>
      <c r="E27" s="288"/>
      <c r="F27" s="257"/>
      <c r="G27" s="258">
        <v>13</v>
      </c>
      <c r="H27" s="294"/>
      <c r="I27" s="294"/>
      <c r="J27" s="260"/>
      <c r="K27" s="260"/>
    </row>
    <row r="28" spans="1:11" ht="27.75" customHeight="1">
      <c r="A28" s="253">
        <v>14</v>
      </c>
      <c r="B28" s="295"/>
      <c r="C28" s="295"/>
      <c r="D28" s="260"/>
      <c r="E28" s="260"/>
      <c r="F28" s="257"/>
      <c r="G28" s="258">
        <v>14</v>
      </c>
      <c r="H28" s="293"/>
      <c r="I28" s="293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>
        <f>'Rennes 1'!I7</f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10">
      <selection activeCell="H27" sqref="H27"/>
    </sheetView>
  </sheetViews>
  <sheetFormatPr defaultColWidth="11.421875" defaultRowHeight="12.75"/>
  <cols>
    <col min="1" max="1" width="11.421875" style="215" customWidth="1"/>
    <col min="2" max="2" width="16.57421875" style="215" customWidth="1"/>
    <col min="3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43813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f'!B15</f>
        <v>0.6111111111111113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5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f'!D15</f>
        <v>Brest</v>
      </c>
      <c r="D11" s="240"/>
      <c r="E11" s="240"/>
      <c r="F11" s="241"/>
      <c r="G11" s="242" t="s">
        <v>359</v>
      </c>
      <c r="H11" s="242"/>
      <c r="I11" s="240" t="str">
        <f>'Matchs bpl f'!G15</f>
        <v>Rennes 2 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59" t="str">
        <f>Brest!C10</f>
        <v>LEA</v>
      </c>
      <c r="C15" s="259" t="str">
        <f>Brest!D10</f>
        <v>CLAIRE</v>
      </c>
      <c r="D15" s="260"/>
      <c r="E15" s="288"/>
      <c r="F15" s="257"/>
      <c r="G15" s="258">
        <v>1</v>
      </c>
      <c r="H15" s="287"/>
      <c r="I15" s="287"/>
      <c r="J15" s="260"/>
      <c r="K15" s="288"/>
    </row>
    <row r="16" spans="1:11" ht="27.75" customHeight="1">
      <c r="A16" s="253">
        <v>2</v>
      </c>
      <c r="B16" s="259" t="str">
        <f>Brest!C11</f>
        <v>LAOUABDIA JACOBEE</v>
      </c>
      <c r="C16" s="259" t="str">
        <f>Brest!D11</f>
        <v>LEILA</v>
      </c>
      <c r="D16" s="260"/>
      <c r="E16" s="288"/>
      <c r="F16" s="257"/>
      <c r="G16" s="258">
        <v>2</v>
      </c>
      <c r="H16" s="287" t="str">
        <f>'Rennes 2'!C11</f>
        <v>Allais</v>
      </c>
      <c r="I16" s="287" t="str">
        <f>'Rennes 2'!D11</f>
        <v>Marine</v>
      </c>
      <c r="J16" s="260"/>
      <c r="K16" s="288"/>
    </row>
    <row r="17" spans="1:11" ht="27.75" customHeight="1">
      <c r="A17" s="253">
        <v>3</v>
      </c>
      <c r="B17" s="259" t="str">
        <f>Brest!C12</f>
        <v>GUENNOC</v>
      </c>
      <c r="C17" s="259" t="str">
        <f>Brest!D12</f>
        <v>Camille</v>
      </c>
      <c r="D17" s="260"/>
      <c r="E17" s="288"/>
      <c r="F17" s="257"/>
      <c r="G17" s="258">
        <v>3</v>
      </c>
      <c r="H17" s="287" t="str">
        <f>'Rennes 2'!C12</f>
        <v>Perrier</v>
      </c>
      <c r="I17" s="287" t="str">
        <f>'Rennes 2'!D12</f>
        <v>Lucile</v>
      </c>
      <c r="J17" s="260"/>
      <c r="K17" s="288"/>
    </row>
    <row r="18" spans="1:11" ht="27.75" customHeight="1">
      <c r="A18" s="253">
        <v>4</v>
      </c>
      <c r="B18" s="259" t="str">
        <f>Brest!C13</f>
        <v>KERHUEL</v>
      </c>
      <c r="C18" s="259" t="str">
        <f>Brest!D13</f>
        <v>Aude</v>
      </c>
      <c r="D18" s="260"/>
      <c r="E18" s="288"/>
      <c r="F18" s="257"/>
      <c r="G18" s="258">
        <v>4</v>
      </c>
      <c r="H18" s="287" t="str">
        <f>'Rennes 2'!C13</f>
        <v>Taburiaux</v>
      </c>
      <c r="I18" s="287" t="str">
        <f>'Rennes 2'!D13</f>
        <v>Sophie</v>
      </c>
      <c r="J18" s="260"/>
      <c r="K18" s="288"/>
    </row>
    <row r="19" spans="1:11" ht="27.75" customHeight="1">
      <c r="A19" s="253">
        <v>5</v>
      </c>
      <c r="B19" s="259" t="str">
        <f>Brest!C14</f>
        <v>LE ROUX</v>
      </c>
      <c r="C19" s="259" t="str">
        <f>Brest!D14</f>
        <v>Ludivine</v>
      </c>
      <c r="D19" s="260"/>
      <c r="E19" s="288"/>
      <c r="F19" s="257"/>
      <c r="G19" s="258">
        <v>5</v>
      </c>
      <c r="H19" s="287" t="str">
        <f>'Rennes 2'!C14</f>
        <v>Jaugeon</v>
      </c>
      <c r="I19" s="287" t="str">
        <f>'Rennes 2'!D14</f>
        <v>Lucie</v>
      </c>
      <c r="J19" s="260"/>
      <c r="K19" s="288"/>
    </row>
    <row r="20" spans="1:11" ht="27.75" customHeight="1">
      <c r="A20" s="253">
        <v>6</v>
      </c>
      <c r="B20" s="259" t="str">
        <f>Brest!C15</f>
        <v>JUIN</v>
      </c>
      <c r="C20" s="259" t="str">
        <f>Brest!D15</f>
        <v>Héloïse</v>
      </c>
      <c r="D20" s="260"/>
      <c r="E20" s="288"/>
      <c r="F20" s="257"/>
      <c r="G20" s="258">
        <v>6</v>
      </c>
      <c r="H20" s="287" t="str">
        <f>'Rennes 2'!C15</f>
        <v>Hardouin</v>
      </c>
      <c r="I20" s="287" t="str">
        <f>'Rennes 2'!D15</f>
        <v>Marie</v>
      </c>
      <c r="J20" s="260"/>
      <c r="K20" s="288"/>
    </row>
    <row r="21" spans="1:11" ht="27.75" customHeight="1">
      <c r="A21" s="253">
        <v>7</v>
      </c>
      <c r="B21" s="259" t="str">
        <f>Brest!C16</f>
        <v>MASSIN</v>
      </c>
      <c r="C21" s="259" t="str">
        <f>Brest!D16</f>
        <v>Elise</v>
      </c>
      <c r="D21" s="260"/>
      <c r="E21" s="288"/>
      <c r="F21" s="257"/>
      <c r="G21" s="258">
        <v>7</v>
      </c>
      <c r="H21" s="287" t="str">
        <f>'Rennes 2'!C16</f>
        <v>Rougeron</v>
      </c>
      <c r="I21" s="287" t="str">
        <f>'Rennes 2'!D16</f>
        <v>Natacha</v>
      </c>
      <c r="J21" s="260"/>
      <c r="K21" s="288"/>
    </row>
    <row r="22" spans="1:11" ht="27.75" customHeight="1">
      <c r="A22" s="253">
        <v>8</v>
      </c>
      <c r="B22" s="259" t="str">
        <f>Brest!C17</f>
        <v>DEHAYS</v>
      </c>
      <c r="C22" s="259" t="str">
        <f>Brest!D17</f>
        <v>Louise</v>
      </c>
      <c r="D22" s="260"/>
      <c r="E22" s="288"/>
      <c r="F22" s="257"/>
      <c r="G22" s="258">
        <v>8</v>
      </c>
      <c r="H22" s="287" t="str">
        <f>'Rennes 2'!C17</f>
        <v>Caous</v>
      </c>
      <c r="I22" s="287" t="str">
        <f>'Rennes 2'!D17</f>
        <v>Charline</v>
      </c>
      <c r="J22" s="260"/>
      <c r="K22" s="288"/>
    </row>
    <row r="23" spans="1:11" ht="27.75" customHeight="1">
      <c r="A23" s="253">
        <v>9</v>
      </c>
      <c r="B23" s="259" t="str">
        <f>Brest!C18</f>
        <v>LE BIHAN </v>
      </c>
      <c r="C23" s="259" t="str">
        <f>Brest!D18</f>
        <v>Maëva</v>
      </c>
      <c r="D23" s="260"/>
      <c r="E23" s="288"/>
      <c r="F23" s="257"/>
      <c r="G23" s="258">
        <v>9</v>
      </c>
      <c r="H23" s="287"/>
      <c r="I23" s="287"/>
      <c r="J23" s="260"/>
      <c r="K23" s="288"/>
    </row>
    <row r="24" spans="1:11" ht="27.75" customHeight="1">
      <c r="A24" s="253">
        <v>10</v>
      </c>
      <c r="B24" s="259"/>
      <c r="C24" s="259"/>
      <c r="D24" s="260"/>
      <c r="E24" s="288"/>
      <c r="F24" s="257"/>
      <c r="G24" s="258">
        <v>10</v>
      </c>
      <c r="H24" s="287" t="str">
        <f>'Rennes 2'!C19</f>
        <v>Germain</v>
      </c>
      <c r="I24" s="287" t="str">
        <f>'Rennes 2'!D19</f>
        <v>Julie</v>
      </c>
      <c r="J24" s="260"/>
      <c r="K24" s="288"/>
    </row>
    <row r="25" spans="1:11" ht="27.75" customHeight="1">
      <c r="A25" s="253">
        <v>11</v>
      </c>
      <c r="B25" s="259"/>
      <c r="C25" s="259"/>
      <c r="D25" s="260"/>
      <c r="E25" s="288"/>
      <c r="F25" s="257"/>
      <c r="G25" s="258">
        <v>11</v>
      </c>
      <c r="H25" s="287" t="str">
        <f>'Rennes 2'!C20</f>
        <v>Jain</v>
      </c>
      <c r="I25" s="287" t="str">
        <f>'Rennes 2'!D20</f>
        <v>Dorothée</v>
      </c>
      <c r="J25" s="260"/>
      <c r="K25" s="288"/>
    </row>
    <row r="26" spans="1:11" ht="27.75" customHeight="1">
      <c r="A26" s="253">
        <v>12</v>
      </c>
      <c r="B26" s="259"/>
      <c r="C26" s="259"/>
      <c r="D26" s="260"/>
      <c r="E26" s="288"/>
      <c r="F26" s="257"/>
      <c r="G26" s="258">
        <v>12</v>
      </c>
      <c r="H26" s="287" t="str">
        <f>'Rennes 2'!C21</f>
        <v>Roue</v>
      </c>
      <c r="I26" s="287" t="str">
        <f>'Rennes 2'!D21</f>
        <v>Sandra</v>
      </c>
      <c r="J26" s="260"/>
      <c r="K26" s="288"/>
    </row>
    <row r="27" spans="1:11" ht="27.75" customHeight="1">
      <c r="A27" s="253">
        <v>13</v>
      </c>
      <c r="B27" s="259"/>
      <c r="C27" s="259"/>
      <c r="D27" s="260"/>
      <c r="E27" s="288"/>
      <c r="F27" s="257"/>
      <c r="G27" s="258">
        <v>13</v>
      </c>
      <c r="H27" s="287"/>
      <c r="I27" s="287"/>
      <c r="J27" s="260"/>
      <c r="K27" s="288"/>
    </row>
    <row r="28" spans="1:11" ht="27.75" customHeight="1">
      <c r="A28" s="253">
        <v>14</v>
      </c>
      <c r="B28" s="259"/>
      <c r="C28" s="259"/>
      <c r="D28" s="260"/>
      <c r="E28" s="260"/>
      <c r="F28" s="257"/>
      <c r="G28" s="258">
        <v>14</v>
      </c>
      <c r="H28" s="287" t="str">
        <f>'Rennes 2'!C23</f>
        <v>Cadieu</v>
      </c>
      <c r="I28" s="287" t="str">
        <f>'Rennes 2'!D23</f>
        <v>Pascale</v>
      </c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>
        <f>Brest!I7</f>
        <v>0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1">
      <selection activeCell="C5" sqref="C5"/>
    </sheetView>
  </sheetViews>
  <sheetFormatPr defaultColWidth="11.421875" defaultRowHeight="12.75"/>
  <cols>
    <col min="1" max="1" width="11.421875" style="215" customWidth="1"/>
    <col min="2" max="2" width="17.421875" style="215" customWidth="1"/>
    <col min="3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43813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f'!B16</f>
        <v>0.6284722222222224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f>'Matchs bpl f'!A16</f>
        <v>6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f'!D16</f>
        <v>Quimper/Pontivy</v>
      </c>
      <c r="D11" s="240"/>
      <c r="E11" s="240"/>
      <c r="F11" s="241"/>
      <c r="G11" s="242" t="s">
        <v>359</v>
      </c>
      <c r="H11" s="242"/>
      <c r="I11" s="240" t="str">
        <f>'Matchs bpl f'!G16</f>
        <v>La Rochelle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92"/>
      <c r="C15" s="292"/>
      <c r="D15" s="260"/>
      <c r="E15" s="288"/>
      <c r="F15" s="257"/>
      <c r="G15" s="258">
        <v>1</v>
      </c>
      <c r="H15" s="294" t="str">
        <f>'La Rochelle'!C10</f>
        <v>CEAUX</v>
      </c>
      <c r="I15" s="294" t="str">
        <f>'La Rochelle'!D10</f>
        <v>Julia</v>
      </c>
      <c r="J15" s="260"/>
      <c r="K15" s="260"/>
    </row>
    <row r="16" spans="1:11" ht="27.75" customHeight="1">
      <c r="A16" s="253">
        <v>2</v>
      </c>
      <c r="B16" s="292" t="str">
        <f>'Quimper Pontivy'!C11</f>
        <v>ANQUETIN</v>
      </c>
      <c r="C16" s="292" t="str">
        <f>'Quimper Pontivy'!D11</f>
        <v>JULIE</v>
      </c>
      <c r="D16" s="260"/>
      <c r="E16" s="288"/>
      <c r="F16" s="257"/>
      <c r="G16" s="258">
        <v>2</v>
      </c>
      <c r="H16" s="294" t="str">
        <f>'La Rochelle'!C11</f>
        <v>HONORE</v>
      </c>
      <c r="I16" s="294" t="str">
        <f>'La Rochelle'!D11</f>
        <v>Karen</v>
      </c>
      <c r="J16" s="260"/>
      <c r="K16" s="260"/>
    </row>
    <row r="17" spans="1:11" ht="27.75" customHeight="1">
      <c r="A17" s="253">
        <v>3</v>
      </c>
      <c r="B17" s="292" t="str">
        <f>'Quimper Pontivy'!C12</f>
        <v>DIQUELOU</v>
      </c>
      <c r="C17" s="292" t="str">
        <f>'Quimper Pontivy'!D12</f>
        <v>MELANN</v>
      </c>
      <c r="D17" s="260"/>
      <c r="E17" s="288"/>
      <c r="F17" s="257"/>
      <c r="G17" s="258">
        <v>3</v>
      </c>
      <c r="H17" s="294" t="str">
        <f>'La Rochelle'!C12</f>
        <v>ROCHE</v>
      </c>
      <c r="I17" s="294" t="str">
        <f>'La Rochelle'!D12</f>
        <v>Emmanuelle</v>
      </c>
      <c r="J17" s="260"/>
      <c r="K17" s="260"/>
    </row>
    <row r="18" spans="1:11" ht="27.75" customHeight="1">
      <c r="A18" s="253">
        <v>4</v>
      </c>
      <c r="B18" s="292" t="str">
        <f>'Quimper Pontivy'!C13</f>
        <v>LE PAIH</v>
      </c>
      <c r="C18" s="292" t="str">
        <f>'Quimper Pontivy'!D13</f>
        <v>OCEANE</v>
      </c>
      <c r="D18" s="260"/>
      <c r="E18" s="288"/>
      <c r="F18" s="257"/>
      <c r="G18" s="258">
        <v>4</v>
      </c>
      <c r="H18" s="294" t="str">
        <f>'La Rochelle'!C13</f>
        <v>CEAUX</v>
      </c>
      <c r="I18" s="294" t="str">
        <f>'La Rochelle'!D13</f>
        <v>Anne</v>
      </c>
      <c r="J18" s="260"/>
      <c r="K18" s="260"/>
    </row>
    <row r="19" spans="1:11" ht="27.75" customHeight="1">
      <c r="A19" s="253">
        <v>5</v>
      </c>
      <c r="B19" s="292" t="str">
        <f>'Quimper Pontivy'!C14</f>
        <v>FAUQUEUX</v>
      </c>
      <c r="C19" s="292" t="str">
        <f>'Quimper Pontivy'!D14</f>
        <v>HELENE</v>
      </c>
      <c r="D19" s="260"/>
      <c r="E19" s="288"/>
      <c r="F19" s="257"/>
      <c r="G19" s="258">
        <v>5</v>
      </c>
      <c r="H19" s="294" t="str">
        <f>'La Rochelle'!C14</f>
        <v>RIHOUET</v>
      </c>
      <c r="I19" s="294" t="str">
        <f>'La Rochelle'!D14</f>
        <v>Flavie</v>
      </c>
      <c r="J19" s="260"/>
      <c r="K19" s="260"/>
    </row>
    <row r="20" spans="1:11" ht="27.75" customHeight="1">
      <c r="A20" s="253">
        <v>6</v>
      </c>
      <c r="B20" s="292" t="str">
        <f>'Quimper Pontivy'!C15</f>
        <v>FAUQUEUX</v>
      </c>
      <c r="C20" s="292" t="str">
        <f>'Quimper Pontivy'!D15</f>
        <v>TESS</v>
      </c>
      <c r="D20" s="260"/>
      <c r="E20" s="288"/>
      <c r="F20" s="257"/>
      <c r="G20" s="258">
        <v>6</v>
      </c>
      <c r="H20" s="294"/>
      <c r="I20" s="294"/>
      <c r="J20" s="260"/>
      <c r="K20" s="260"/>
    </row>
    <row r="21" spans="1:11" ht="27.75" customHeight="1">
      <c r="A21" s="253">
        <v>7</v>
      </c>
      <c r="B21" s="292" t="str">
        <f>'Quimper Pontivy'!C16</f>
        <v>BEZIER</v>
      </c>
      <c r="C21" s="292" t="str">
        <f>'Quimper Pontivy'!D16</f>
        <v>FLAVIE</v>
      </c>
      <c r="D21" s="260"/>
      <c r="E21" s="288"/>
      <c r="F21" s="257"/>
      <c r="G21" s="258">
        <v>7</v>
      </c>
      <c r="H21" s="294" t="str">
        <f>'La Rochelle'!C16</f>
        <v>URREGO</v>
      </c>
      <c r="I21" s="294" t="str">
        <f>'La Rochelle'!D16</f>
        <v>Sasha</v>
      </c>
      <c r="J21" s="260"/>
      <c r="K21" s="260"/>
    </row>
    <row r="22" spans="1:11" ht="27.75" customHeight="1">
      <c r="A22" s="253">
        <v>8</v>
      </c>
      <c r="B22" s="292" t="str">
        <f>'Quimper Pontivy'!C17</f>
        <v>TUAL</v>
      </c>
      <c r="C22" s="292" t="str">
        <f>'Quimper Pontivy'!D17</f>
        <v>HELORIE</v>
      </c>
      <c r="D22" s="260"/>
      <c r="E22" s="288"/>
      <c r="F22" s="257"/>
      <c r="G22" s="258">
        <v>8</v>
      </c>
      <c r="H22" s="294"/>
      <c r="I22" s="294"/>
      <c r="J22" s="260"/>
      <c r="K22" s="260"/>
    </row>
    <row r="23" spans="1:11" ht="27.75" customHeight="1">
      <c r="A23" s="253">
        <v>9</v>
      </c>
      <c r="B23" s="292" t="str">
        <f>'Quimper Pontivy'!C18</f>
        <v>VALLEE</v>
      </c>
      <c r="C23" s="292" t="str">
        <f>'Quimper Pontivy'!D18</f>
        <v>TIPHAINE</v>
      </c>
      <c r="D23" s="260"/>
      <c r="E23" s="288"/>
      <c r="F23" s="257"/>
      <c r="G23" s="258">
        <v>9</v>
      </c>
      <c r="H23" s="294"/>
      <c r="I23" s="294"/>
      <c r="J23" s="260"/>
      <c r="K23" s="260"/>
    </row>
    <row r="24" spans="1:11" ht="27.75" customHeight="1">
      <c r="A24" s="253">
        <v>10</v>
      </c>
      <c r="B24" s="292" t="str">
        <f>'Quimper Pontivy'!C19</f>
        <v>DEIMAT</v>
      </c>
      <c r="C24" s="292" t="str">
        <f>'Quimper Pontivy'!D19</f>
        <v>CAMILLE</v>
      </c>
      <c r="D24" s="260"/>
      <c r="E24" s="288"/>
      <c r="F24" s="257"/>
      <c r="G24" s="258">
        <v>10</v>
      </c>
      <c r="H24" s="294" t="str">
        <f>'La Rochelle'!C19</f>
        <v>CANTONI</v>
      </c>
      <c r="I24" s="294" t="str">
        <f>'La Rochelle'!D19</f>
        <v>Clémence</v>
      </c>
      <c r="J24" s="260"/>
      <c r="K24" s="260"/>
    </row>
    <row r="25" spans="1:11" ht="27.75" customHeight="1">
      <c r="A25" s="253">
        <v>11</v>
      </c>
      <c r="B25" s="292"/>
      <c r="C25" s="292"/>
      <c r="D25" s="260"/>
      <c r="E25" s="288"/>
      <c r="F25" s="257"/>
      <c r="G25" s="258">
        <v>11</v>
      </c>
      <c r="H25" s="294" t="str">
        <f>'La Rochelle'!C20</f>
        <v>SINGEVIN</v>
      </c>
      <c r="I25" s="294" t="str">
        <f>'La Rochelle'!D20</f>
        <v>Louane</v>
      </c>
      <c r="J25" s="260"/>
      <c r="K25" s="260"/>
    </row>
    <row r="26" spans="1:11" ht="27.75" customHeight="1">
      <c r="A26" s="253">
        <v>12</v>
      </c>
      <c r="B26" s="292"/>
      <c r="C26" s="292"/>
      <c r="D26" s="260"/>
      <c r="E26" s="288"/>
      <c r="F26" s="257"/>
      <c r="G26" s="258">
        <v>12</v>
      </c>
      <c r="H26" s="294" t="str">
        <f>'La Rochelle'!C21</f>
        <v>ROBERT</v>
      </c>
      <c r="I26" s="294" t="str">
        <f>'La Rochelle'!D21</f>
        <v>Héloïse</v>
      </c>
      <c r="J26" s="260"/>
      <c r="K26" s="260"/>
    </row>
    <row r="27" spans="1:11" ht="27.75" customHeight="1">
      <c r="A27" s="253">
        <v>13</v>
      </c>
      <c r="B27" s="295"/>
      <c r="C27" s="295"/>
      <c r="D27" s="260"/>
      <c r="E27" s="288"/>
      <c r="F27" s="257"/>
      <c r="G27" s="258">
        <v>13</v>
      </c>
      <c r="H27" s="294"/>
      <c r="I27" s="294"/>
      <c r="J27" s="260"/>
      <c r="K27" s="260"/>
    </row>
    <row r="28" spans="1:11" ht="27.75" customHeight="1">
      <c r="A28" s="253">
        <v>14</v>
      </c>
      <c r="B28" s="295"/>
      <c r="C28" s="295"/>
      <c r="D28" s="260"/>
      <c r="E28" s="260"/>
      <c r="F28" s="257"/>
      <c r="G28" s="258">
        <v>14</v>
      </c>
      <c r="H28" s="293"/>
      <c r="I28" s="293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>
        <f>'Nantes-La Bernerie'!I7</f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1">
      <selection activeCell="J20" sqref="J20"/>
    </sheetView>
  </sheetViews>
  <sheetFormatPr defaultColWidth="11.421875" defaultRowHeight="12.75"/>
  <cols>
    <col min="1" max="7" width="11.421875" style="215" customWidth="1"/>
    <col min="8" max="8" width="16.5742187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43813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f'!B17</f>
        <v>0.6458333333333336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7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f'!D17</f>
        <v>Pessac</v>
      </c>
      <c r="D11" s="240"/>
      <c r="E11" s="240"/>
      <c r="F11" s="241"/>
      <c r="G11" s="242" t="s">
        <v>359</v>
      </c>
      <c r="H11" s="242"/>
      <c r="I11" s="240" t="str">
        <f>'Matchs bpl f'!G17</f>
        <v>Rennes 1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90"/>
      <c r="C15" s="290"/>
      <c r="D15" s="260"/>
      <c r="E15" s="288"/>
      <c r="F15" s="257"/>
      <c r="G15" s="258">
        <v>1</v>
      </c>
      <c r="H15" s="296"/>
      <c r="I15" s="296"/>
      <c r="J15" s="260"/>
      <c r="K15" s="260"/>
    </row>
    <row r="16" spans="1:11" ht="27.75" customHeight="1">
      <c r="A16" s="253">
        <v>2</v>
      </c>
      <c r="B16" s="290" t="str">
        <f>Pessac!C11</f>
        <v>WATELET</v>
      </c>
      <c r="C16" s="290" t="str">
        <f>Pessac!D11</f>
        <v>Marilou</v>
      </c>
      <c r="D16" s="260"/>
      <c r="E16" s="288"/>
      <c r="F16" s="257"/>
      <c r="G16" s="258">
        <v>2</v>
      </c>
      <c r="H16" s="296"/>
      <c r="I16" s="296"/>
      <c r="J16" s="260"/>
      <c r="K16" s="260"/>
    </row>
    <row r="17" spans="1:11" ht="27.75" customHeight="1">
      <c r="A17" s="253">
        <v>3</v>
      </c>
      <c r="B17" s="290" t="str">
        <f>Pessac!C12</f>
        <v>Bourrien</v>
      </c>
      <c r="C17" s="290" t="str">
        <f>Pessac!D12</f>
        <v>Nolwenn</v>
      </c>
      <c r="D17" s="260"/>
      <c r="E17" s="288"/>
      <c r="F17" s="257"/>
      <c r="G17" s="258">
        <v>3</v>
      </c>
      <c r="H17" s="296"/>
      <c r="I17" s="296"/>
      <c r="J17" s="260"/>
      <c r="K17" s="260"/>
    </row>
    <row r="18" spans="1:11" ht="27.75" customHeight="1">
      <c r="A18" s="253">
        <v>4</v>
      </c>
      <c r="B18" s="290" t="str">
        <f>Pessac!C13</f>
        <v>LANGEOIS</v>
      </c>
      <c r="C18" s="290" t="str">
        <f>Pessac!D13</f>
        <v>Juliette</v>
      </c>
      <c r="D18" s="260"/>
      <c r="E18" s="288"/>
      <c r="F18" s="257"/>
      <c r="G18" s="258">
        <v>4</v>
      </c>
      <c r="H18" s="296"/>
      <c r="I18" s="296"/>
      <c r="J18" s="260"/>
      <c r="K18" s="260"/>
    </row>
    <row r="19" spans="1:11" ht="27.75" customHeight="1">
      <c r="A19" s="253">
        <v>5</v>
      </c>
      <c r="B19" s="290" t="str">
        <f>Pessac!C14</f>
        <v>lacombe</v>
      </c>
      <c r="C19" s="290" t="str">
        <f>Pessac!D14</f>
        <v>lorine</v>
      </c>
      <c r="D19" s="260"/>
      <c r="E19" s="288"/>
      <c r="F19" s="257"/>
      <c r="G19" s="258">
        <v>5</v>
      </c>
      <c r="H19" s="296" t="str">
        <f>'Rennes 1'!C14</f>
        <v>GINSBOURGER</v>
      </c>
      <c r="I19" s="296" t="str">
        <f>'Rennes 1'!D14</f>
        <v>MAUD</v>
      </c>
      <c r="J19" s="260"/>
      <c r="K19" s="260"/>
    </row>
    <row r="20" spans="1:11" ht="27.75" customHeight="1">
      <c r="A20" s="253">
        <v>6</v>
      </c>
      <c r="B20" s="290" t="str">
        <f>Pessac!C15</f>
        <v>GIACOMELLO</v>
      </c>
      <c r="C20" s="290" t="str">
        <f>Pessac!D15</f>
        <v>Marie</v>
      </c>
      <c r="D20" s="260"/>
      <c r="E20" s="288"/>
      <c r="F20" s="257"/>
      <c r="G20" s="258">
        <v>6</v>
      </c>
      <c r="H20" s="296" t="str">
        <f>'Rennes 1'!C15</f>
        <v>GILLET</v>
      </c>
      <c r="I20" s="296" t="str">
        <f>'Rennes 1'!D15</f>
        <v>CAROLE</v>
      </c>
      <c r="J20" s="260"/>
      <c r="K20" s="260"/>
    </row>
    <row r="21" spans="1:11" ht="27.75" customHeight="1">
      <c r="A21" s="253">
        <v>7</v>
      </c>
      <c r="B21" s="290" t="str">
        <f>Pessac!C16</f>
        <v>Allano</v>
      </c>
      <c r="C21" s="290" t="str">
        <f>Pessac!D16</f>
        <v>Maëlle</v>
      </c>
      <c r="D21" s="260"/>
      <c r="E21" s="288"/>
      <c r="F21" s="257"/>
      <c r="G21" s="258">
        <v>7</v>
      </c>
      <c r="H21" s="296"/>
      <c r="I21" s="296"/>
      <c r="J21" s="260"/>
      <c r="K21" s="260"/>
    </row>
    <row r="22" spans="1:11" ht="27.75" customHeight="1">
      <c r="A22" s="253">
        <v>8</v>
      </c>
      <c r="B22" s="290"/>
      <c r="C22" s="290"/>
      <c r="D22" s="260"/>
      <c r="E22" s="288"/>
      <c r="F22" s="257"/>
      <c r="G22" s="258">
        <v>8</v>
      </c>
      <c r="H22" s="296" t="str">
        <f>'Rennes 1'!C17</f>
        <v>GODEC</v>
      </c>
      <c r="I22" s="296" t="str">
        <f>'Rennes 1'!D17</f>
        <v>YUNA</v>
      </c>
      <c r="J22" s="260"/>
      <c r="K22" s="260"/>
    </row>
    <row r="23" spans="1:11" ht="27.75" customHeight="1">
      <c r="A23" s="253">
        <v>9</v>
      </c>
      <c r="B23" s="290" t="str">
        <f>Pessac!C18</f>
        <v>HARANG</v>
      </c>
      <c r="C23" s="290" t="str">
        <f>Pessac!D18</f>
        <v>Marilyne</v>
      </c>
      <c r="D23" s="260"/>
      <c r="E23" s="288"/>
      <c r="F23" s="257"/>
      <c r="G23" s="258">
        <v>9</v>
      </c>
      <c r="H23" s="296" t="str">
        <f>'Rennes 1'!C18</f>
        <v>YVER</v>
      </c>
      <c r="I23" s="296" t="str">
        <f>'Rennes 1'!D18</f>
        <v>AURELIE</v>
      </c>
      <c r="J23" s="260"/>
      <c r="K23" s="260"/>
    </row>
    <row r="24" spans="1:11" ht="27.75" customHeight="1">
      <c r="A24" s="253">
        <v>10</v>
      </c>
      <c r="B24" s="290" t="str">
        <f>Pessac!C19</f>
        <v>Jonckeau</v>
      </c>
      <c r="C24" s="290" t="str">
        <f>Pessac!D19</f>
        <v>Agathe</v>
      </c>
      <c r="D24" s="260"/>
      <c r="E24" s="288"/>
      <c r="F24" s="257"/>
      <c r="G24" s="258">
        <v>10</v>
      </c>
      <c r="H24" s="296" t="str">
        <f>'Rennes 1'!C19</f>
        <v>THOMAZO</v>
      </c>
      <c r="I24" s="296" t="str">
        <f>'Rennes 1'!D19</f>
        <v>LAURA</v>
      </c>
      <c r="J24" s="260"/>
      <c r="K24" s="260"/>
    </row>
    <row r="25" spans="1:11" ht="27.75" customHeight="1">
      <c r="A25" s="253">
        <v>11</v>
      </c>
      <c r="B25" s="290" t="str">
        <f>Pessac!C20</f>
        <v>MARTIN</v>
      </c>
      <c r="C25" s="290" t="str">
        <f>Pessac!D20</f>
        <v>Fanny</v>
      </c>
      <c r="D25" s="260"/>
      <c r="E25" s="288"/>
      <c r="F25" s="257"/>
      <c r="G25" s="258">
        <v>11</v>
      </c>
      <c r="H25" s="296"/>
      <c r="I25" s="296"/>
      <c r="J25" s="260"/>
      <c r="K25" s="260"/>
    </row>
    <row r="26" spans="1:11" ht="27.75" customHeight="1">
      <c r="A26" s="253">
        <v>12</v>
      </c>
      <c r="B26" s="290" t="str">
        <f>Pessac!C21</f>
        <v>Lacombe</v>
      </c>
      <c r="C26" s="290" t="str">
        <f>Pessac!D21</f>
        <v>Aurore</v>
      </c>
      <c r="D26" s="260"/>
      <c r="E26" s="288"/>
      <c r="F26" s="257"/>
      <c r="G26" s="258">
        <v>12</v>
      </c>
      <c r="H26" s="296"/>
      <c r="I26" s="296"/>
      <c r="J26" s="260"/>
      <c r="K26" s="260"/>
    </row>
    <row r="27" spans="1:11" ht="27.75" customHeight="1">
      <c r="A27" s="253">
        <v>13</v>
      </c>
      <c r="B27" s="290"/>
      <c r="C27" s="290"/>
      <c r="D27" s="260"/>
      <c r="E27" s="288"/>
      <c r="F27" s="257"/>
      <c r="G27" s="258">
        <v>13</v>
      </c>
      <c r="H27" s="296"/>
      <c r="I27" s="296"/>
      <c r="J27" s="260"/>
      <c r="K27" s="260"/>
    </row>
    <row r="28" spans="1:11" ht="27.75" customHeight="1">
      <c r="A28" s="253">
        <v>14</v>
      </c>
      <c r="B28" s="295"/>
      <c r="C28" s="295"/>
      <c r="D28" s="260"/>
      <c r="E28" s="260"/>
      <c r="F28" s="257"/>
      <c r="G28" s="258">
        <v>14</v>
      </c>
      <c r="H28" s="293"/>
      <c r="I28" s="293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>
        <f>'Quimper Pontivy'!I7</f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3">
      <selection activeCell="J19" sqref="J19"/>
    </sheetView>
  </sheetViews>
  <sheetFormatPr defaultColWidth="11.421875" defaultRowHeight="12.75"/>
  <cols>
    <col min="1" max="1" width="11.421875" style="215" customWidth="1"/>
    <col min="2" max="2" width="14.7109375" style="215" customWidth="1"/>
    <col min="3" max="7" width="11.421875" style="215" customWidth="1"/>
    <col min="8" max="8" width="16.1406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43813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f'!B18</f>
        <v>0.6631944444444448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8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f'!D18</f>
        <v>Nantes / La Bernerie</v>
      </c>
      <c r="D11" s="240"/>
      <c r="E11" s="240"/>
      <c r="F11" s="241"/>
      <c r="G11" s="242" t="s">
        <v>359</v>
      </c>
      <c r="H11" s="242"/>
      <c r="I11" s="240" t="str">
        <f>'Matchs bpl f'!G18</f>
        <v>Dinan / Montfort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54"/>
      <c r="C15" s="254"/>
      <c r="D15" s="260"/>
      <c r="E15" s="288"/>
      <c r="F15" s="257"/>
      <c r="G15" s="258">
        <v>1</v>
      </c>
      <c r="H15" s="289"/>
      <c r="I15" s="289"/>
      <c r="J15" s="260"/>
      <c r="K15" s="260"/>
    </row>
    <row r="16" spans="1:11" ht="27.75" customHeight="1">
      <c r="A16" s="253">
        <v>2</v>
      </c>
      <c r="B16" s="254" t="str">
        <f>'Nantes-La Bernerie'!C11</f>
        <v>PRAS</v>
      </c>
      <c r="C16" s="254" t="str">
        <f>'Nantes-La Bernerie'!D11</f>
        <v>Isabelle </v>
      </c>
      <c r="D16" s="260"/>
      <c r="E16" s="288"/>
      <c r="F16" s="257"/>
      <c r="G16" s="258">
        <v>2</v>
      </c>
      <c r="H16" s="289" t="str">
        <f>'Dinan-Montfort'!C11</f>
        <v>BLAYOT NOGRET</v>
      </c>
      <c r="I16" s="289" t="str">
        <f>'Dinan-Montfort'!D11</f>
        <v>Amélie</v>
      </c>
      <c r="J16" s="260"/>
      <c r="K16" s="260"/>
    </row>
    <row r="17" spans="1:11" ht="27.75" customHeight="1">
      <c r="A17" s="253">
        <v>3</v>
      </c>
      <c r="B17" s="254" t="str">
        <f>'Nantes-La Bernerie'!C12</f>
        <v>VANPOUCKE</v>
      </c>
      <c r="C17" s="254" t="str">
        <f>'Nantes-La Bernerie'!D12</f>
        <v>Julie</v>
      </c>
      <c r="D17" s="260"/>
      <c r="E17" s="288"/>
      <c r="F17" s="257"/>
      <c r="G17" s="258">
        <v>3</v>
      </c>
      <c r="H17" s="289" t="str">
        <f>'Dinan-Montfort'!C12</f>
        <v>LOUIS</v>
      </c>
      <c r="I17" s="289" t="str">
        <f>'Dinan-Montfort'!D12</f>
        <v>Romane</v>
      </c>
      <c r="J17" s="260"/>
      <c r="K17" s="260"/>
    </row>
    <row r="18" spans="1:11" ht="27.75" customHeight="1">
      <c r="A18" s="253">
        <v>4</v>
      </c>
      <c r="B18" s="254" t="str">
        <f>'Nantes-La Bernerie'!C13</f>
        <v>CHIGNON</v>
      </c>
      <c r="C18" s="254" t="str">
        <f>'Nantes-La Bernerie'!D13</f>
        <v>Delphine</v>
      </c>
      <c r="D18" s="260"/>
      <c r="E18" s="288"/>
      <c r="F18" s="257"/>
      <c r="G18" s="258">
        <v>4</v>
      </c>
      <c r="H18" s="289" t="str">
        <f>'Dinan-Montfort'!C13</f>
        <v>SANDERE</v>
      </c>
      <c r="I18" s="289" t="str">
        <f>'Dinan-Montfort'!D13</f>
        <v>Lénore</v>
      </c>
      <c r="J18" s="260"/>
      <c r="K18" s="260"/>
    </row>
    <row r="19" spans="1:11" ht="27.75" customHeight="1">
      <c r="A19" s="253">
        <v>5</v>
      </c>
      <c r="B19" s="254"/>
      <c r="C19" s="254"/>
      <c r="D19" s="260"/>
      <c r="E19" s="288"/>
      <c r="F19" s="257"/>
      <c r="G19" s="258">
        <v>5</v>
      </c>
      <c r="H19" s="289" t="str">
        <f>'Dinan-Montfort'!C14</f>
        <v>LAMRANI ALAOUI</v>
      </c>
      <c r="I19" s="289" t="str">
        <f>'Dinan-Montfort'!D14</f>
        <v>Norah</v>
      </c>
      <c r="J19" s="260"/>
      <c r="K19" s="260"/>
    </row>
    <row r="20" spans="1:11" ht="27.75" customHeight="1">
      <c r="A20" s="253">
        <v>6</v>
      </c>
      <c r="B20" s="254" t="str">
        <f>'Nantes-La Bernerie'!C15</f>
        <v>LESCOT </v>
      </c>
      <c r="C20" s="254" t="str">
        <f>'Nantes-La Bernerie'!D15</f>
        <v>Juliette</v>
      </c>
      <c r="D20" s="260"/>
      <c r="E20" s="288"/>
      <c r="F20" s="257"/>
      <c r="G20" s="258">
        <v>6</v>
      </c>
      <c r="H20" s="289" t="str">
        <f>'Dinan-Montfort'!C15</f>
        <v>LEDOLEDEC</v>
      </c>
      <c r="I20" s="289" t="str">
        <f>'Dinan-Montfort'!D15</f>
        <v>Hannah</v>
      </c>
      <c r="J20" s="260"/>
      <c r="K20" s="260"/>
    </row>
    <row r="21" spans="1:11" ht="27.75" customHeight="1">
      <c r="A21" s="253">
        <v>7</v>
      </c>
      <c r="B21" s="254" t="str">
        <f>'Nantes-La Bernerie'!C16</f>
        <v>PLAQUIN</v>
      </c>
      <c r="C21" s="254" t="str">
        <f>'Nantes-La Bernerie'!D16</f>
        <v>Coraline</v>
      </c>
      <c r="D21" s="260"/>
      <c r="E21" s="288"/>
      <c r="F21" s="257"/>
      <c r="G21" s="258">
        <v>7</v>
      </c>
      <c r="H21" s="289" t="str">
        <f>'Dinan-Montfort'!C16</f>
        <v>MEUNIER</v>
      </c>
      <c r="I21" s="289" t="str">
        <f>'Dinan-Montfort'!D16</f>
        <v>Camille</v>
      </c>
      <c r="J21" s="260"/>
      <c r="K21" s="260"/>
    </row>
    <row r="22" spans="1:11" ht="27.75" customHeight="1">
      <c r="A22" s="253">
        <v>8</v>
      </c>
      <c r="B22" s="254" t="str">
        <f>'Nantes-La Bernerie'!C17</f>
        <v>BLOYER </v>
      </c>
      <c r="C22" s="254" t="str">
        <f>'Nantes-La Bernerie'!D17</f>
        <v>Tiphaine</v>
      </c>
      <c r="D22" s="260"/>
      <c r="E22" s="288"/>
      <c r="F22" s="257"/>
      <c r="G22" s="258">
        <v>8</v>
      </c>
      <c r="H22" s="289" t="str">
        <f>'Dinan-Montfort'!C17</f>
        <v>BLAYOT NOGRET</v>
      </c>
      <c r="I22" s="289" t="str">
        <f>'Dinan-Montfort'!D17</f>
        <v>Domitille</v>
      </c>
      <c r="J22" s="260"/>
      <c r="K22" s="260"/>
    </row>
    <row r="23" spans="1:11" ht="27.75" customHeight="1">
      <c r="A23" s="253">
        <v>9</v>
      </c>
      <c r="B23" s="254" t="str">
        <f>'Nantes-La Bernerie'!C18</f>
        <v>MABIT </v>
      </c>
      <c r="C23" s="254" t="str">
        <f>'Nantes-La Bernerie'!D18</f>
        <v>Nolwen</v>
      </c>
      <c r="D23" s="260"/>
      <c r="E23" s="288"/>
      <c r="F23" s="257"/>
      <c r="G23" s="258">
        <v>9</v>
      </c>
      <c r="H23" s="289" t="str">
        <f>'Dinan-Montfort'!C18</f>
        <v>DY</v>
      </c>
      <c r="I23" s="289" t="str">
        <f>'Dinan-Montfort'!D18</f>
        <v>Eloïse</v>
      </c>
      <c r="J23" s="260"/>
      <c r="K23" s="260"/>
    </row>
    <row r="24" spans="1:11" ht="27.75" customHeight="1">
      <c r="A24" s="253">
        <v>10</v>
      </c>
      <c r="B24" s="254" t="str">
        <f>'Nantes-La Bernerie'!C19</f>
        <v>COTTIN </v>
      </c>
      <c r="C24" s="254" t="str">
        <f>'Nantes-La Bernerie'!D19</f>
        <v>Elyanne </v>
      </c>
      <c r="D24" s="260"/>
      <c r="E24" s="288"/>
      <c r="F24" s="257"/>
      <c r="G24" s="258">
        <v>10</v>
      </c>
      <c r="H24" s="289" t="str">
        <f>'Dinan-Montfort'!C19</f>
        <v>POUSSIN</v>
      </c>
      <c r="I24" s="289" t="str">
        <f>'Dinan-Montfort'!D19</f>
        <v>Séverine</v>
      </c>
      <c r="J24" s="260"/>
      <c r="K24" s="260"/>
    </row>
    <row r="25" spans="1:11" ht="27.75" customHeight="1">
      <c r="A25" s="253">
        <v>11</v>
      </c>
      <c r="B25" s="254" t="str">
        <f>'Nantes-La Bernerie'!C20</f>
        <v>BROSSAULT-CLEMENT </v>
      </c>
      <c r="C25" s="254" t="str">
        <f>'Nantes-La Bernerie'!D20</f>
        <v>Perinne</v>
      </c>
      <c r="D25" s="260"/>
      <c r="E25" s="288"/>
      <c r="F25" s="257"/>
      <c r="G25" s="258">
        <v>11</v>
      </c>
      <c r="H25" s="289" t="str">
        <f>'Dinan-Montfort'!C20</f>
        <v>BRE</v>
      </c>
      <c r="I25" s="289" t="str">
        <f>'Dinan-Montfort'!D20</f>
        <v>Alanis</v>
      </c>
      <c r="J25" s="260"/>
      <c r="K25" s="260"/>
    </row>
    <row r="26" spans="1:11" ht="27.75" customHeight="1">
      <c r="A26" s="253">
        <v>12</v>
      </c>
      <c r="B26" s="254" t="str">
        <f>'Nantes-La Bernerie'!C21</f>
        <v>ROUSTEAU</v>
      </c>
      <c r="C26" s="254" t="str">
        <f>'Nantes-La Bernerie'!D21</f>
        <v>Cécile</v>
      </c>
      <c r="D26" s="260"/>
      <c r="E26" s="288"/>
      <c r="F26" s="257"/>
      <c r="G26" s="258">
        <v>12</v>
      </c>
      <c r="H26" s="289" t="str">
        <f>'Dinan-Montfort'!C21</f>
        <v>FROGER</v>
      </c>
      <c r="I26" s="289" t="str">
        <f>'Dinan-Montfort'!D21</f>
        <v>Maeline</v>
      </c>
      <c r="J26" s="260"/>
      <c r="K26" s="260"/>
    </row>
    <row r="27" spans="1:11" ht="27.75" customHeight="1">
      <c r="A27" s="253">
        <v>13</v>
      </c>
      <c r="B27" s="254"/>
      <c r="C27" s="254"/>
      <c r="D27" s="260"/>
      <c r="E27" s="288"/>
      <c r="F27" s="257"/>
      <c r="G27" s="258">
        <v>13</v>
      </c>
      <c r="H27" s="289"/>
      <c r="I27" s="289"/>
      <c r="J27" s="260"/>
      <c r="K27" s="260"/>
    </row>
    <row r="28" spans="1:11" ht="27.75" customHeight="1">
      <c r="A28" s="253">
        <v>14</v>
      </c>
      <c r="B28" s="295"/>
      <c r="C28" s="295"/>
      <c r="D28" s="260"/>
      <c r="E28" s="260"/>
      <c r="F28" s="257"/>
      <c r="G28" s="258">
        <v>14</v>
      </c>
      <c r="H28" s="289"/>
      <c r="I28" s="289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>
        <f>'Rennes 2'!I7</f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3"/>
  <sheetViews>
    <sheetView zoomScale="80" zoomScaleNormal="80" workbookViewId="0" topLeftCell="A1">
      <selection activeCell="D12" sqref="D12"/>
    </sheetView>
  </sheetViews>
  <sheetFormatPr defaultColWidth="12.57421875" defaultRowHeight="12.75"/>
  <cols>
    <col min="1" max="5" width="11.57421875" style="0" customWidth="1"/>
    <col min="6" max="16384" width="11.57421875" style="0" customWidth="1"/>
  </cols>
  <sheetData>
    <row r="2" ht="12.75">
      <c r="A2" t="s">
        <v>16</v>
      </c>
    </row>
    <row r="4" spans="2:4" ht="12.75">
      <c r="B4" t="s">
        <v>17</v>
      </c>
      <c r="C4" t="s">
        <v>18</v>
      </c>
      <c r="D4" t="s">
        <v>19</v>
      </c>
    </row>
    <row r="5" spans="1:4" ht="12.75">
      <c r="A5" t="s">
        <v>20</v>
      </c>
      <c r="B5" s="2">
        <v>0.005555555555555556</v>
      </c>
      <c r="C5" s="3">
        <v>2</v>
      </c>
      <c r="D5" s="4">
        <f>B5*C5</f>
        <v>0.011111111111111112</v>
      </c>
    </row>
    <row r="6" spans="1:4" ht="12.75">
      <c r="A6" t="s">
        <v>21</v>
      </c>
      <c r="B6" s="2">
        <v>0.0006944444444444445</v>
      </c>
      <c r="C6" s="3">
        <v>2</v>
      </c>
      <c r="D6" s="4">
        <f>B6*C6</f>
        <v>0.001388888888888889</v>
      </c>
    </row>
    <row r="7" spans="1:4" ht="12.75">
      <c r="A7" t="s">
        <v>22</v>
      </c>
      <c r="B7" s="2">
        <v>0.001388888888888889</v>
      </c>
      <c r="C7" s="3">
        <v>1</v>
      </c>
      <c r="D7" s="4">
        <f>B7*C7</f>
        <v>0.001388888888888889</v>
      </c>
    </row>
    <row r="8" spans="1:4" ht="12.75">
      <c r="A8" t="s">
        <v>23</v>
      </c>
      <c r="B8" s="2">
        <v>0.001388888888888889</v>
      </c>
      <c r="C8" s="3">
        <v>1</v>
      </c>
      <c r="D8" s="4">
        <f>B8*C8</f>
        <v>0.001388888888888889</v>
      </c>
    </row>
    <row r="9" spans="1:4" ht="12.75">
      <c r="A9" s="5" t="s">
        <v>24</v>
      </c>
      <c r="B9" s="6"/>
      <c r="C9" s="6"/>
      <c r="D9" s="7">
        <f>D5+D6+D7+D8</f>
        <v>0.015277777777777779</v>
      </c>
    </row>
    <row r="10" spans="2:4" ht="12.75">
      <c r="B10" s="2"/>
      <c r="C10" s="2"/>
      <c r="D10" s="2"/>
    </row>
    <row r="11" spans="1:4" ht="12.75">
      <c r="A11" t="s">
        <v>25</v>
      </c>
      <c r="B11" s="2"/>
      <c r="C11" s="2"/>
      <c r="D11" s="4">
        <v>0.0020833333333333333</v>
      </c>
    </row>
    <row r="12" spans="2:4" ht="12.75">
      <c r="B12" s="2"/>
      <c r="C12" s="2"/>
      <c r="D12" s="2"/>
    </row>
    <row r="13" spans="1:4" ht="12.75">
      <c r="A13" t="s">
        <v>19</v>
      </c>
      <c r="B13" s="2"/>
      <c r="C13" s="2"/>
      <c r="D13" s="7">
        <f>D9+D11</f>
        <v>0.017361111111111112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1">
      <selection activeCell="J17" sqref="J17"/>
    </sheetView>
  </sheetViews>
  <sheetFormatPr defaultColWidth="11.421875" defaultRowHeight="12.75"/>
  <cols>
    <col min="1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43813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f'!B19</f>
        <v>0.6805555555555559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9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f'!D19</f>
        <v>La Rochelle</v>
      </c>
      <c r="D11" s="240"/>
      <c r="E11" s="240"/>
      <c r="F11" s="241"/>
      <c r="G11" s="242" t="s">
        <v>359</v>
      </c>
      <c r="H11" s="242"/>
      <c r="I11" s="240" t="str">
        <f>'Matchs bpl f'!G19</f>
        <v>Brest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94" t="str">
        <f>'La Rochelle'!C10</f>
        <v>CEAUX</v>
      </c>
      <c r="C15" s="294" t="str">
        <f>'La Rochelle'!D10</f>
        <v>Julia</v>
      </c>
      <c r="D15" s="260"/>
      <c r="E15" s="288"/>
      <c r="F15" s="257"/>
      <c r="G15" s="258">
        <v>1</v>
      </c>
      <c r="H15" s="259" t="str">
        <f>Brest!C10</f>
        <v>LEA</v>
      </c>
      <c r="I15" s="259" t="str">
        <f>Brest!D10</f>
        <v>CLAIRE</v>
      </c>
      <c r="J15" s="260"/>
      <c r="K15" s="260"/>
    </row>
    <row r="16" spans="1:11" ht="27.75" customHeight="1">
      <c r="A16" s="253">
        <v>2</v>
      </c>
      <c r="B16" s="294" t="str">
        <f>'La Rochelle'!C11</f>
        <v>HONORE</v>
      </c>
      <c r="C16" s="294" t="str">
        <f>'La Rochelle'!D11</f>
        <v>Karen</v>
      </c>
      <c r="D16" s="260"/>
      <c r="E16" s="288"/>
      <c r="F16" s="257"/>
      <c r="G16" s="258">
        <v>2</v>
      </c>
      <c r="H16" s="259" t="str">
        <f>Brest!C11</f>
        <v>LAOUABDIA JACOBEE</v>
      </c>
      <c r="I16" s="259" t="str">
        <f>Brest!D11</f>
        <v>LEILA</v>
      </c>
      <c r="J16" s="260"/>
      <c r="K16" s="260"/>
    </row>
    <row r="17" spans="1:11" ht="27.75" customHeight="1">
      <c r="A17" s="253">
        <v>3</v>
      </c>
      <c r="B17" s="294" t="str">
        <f>'La Rochelle'!C12</f>
        <v>ROCHE</v>
      </c>
      <c r="C17" s="294" t="str">
        <f>'La Rochelle'!D12</f>
        <v>Emmanuelle</v>
      </c>
      <c r="D17" s="260"/>
      <c r="E17" s="288"/>
      <c r="F17" s="257"/>
      <c r="G17" s="258">
        <v>3</v>
      </c>
      <c r="H17" s="259" t="str">
        <f>Brest!C12</f>
        <v>GUENNOC</v>
      </c>
      <c r="I17" s="259" t="str">
        <f>Brest!D12</f>
        <v>Camille</v>
      </c>
      <c r="J17" s="260"/>
      <c r="K17" s="260"/>
    </row>
    <row r="18" spans="1:11" ht="27.75" customHeight="1">
      <c r="A18" s="253">
        <v>4</v>
      </c>
      <c r="B18" s="294" t="str">
        <f>'La Rochelle'!C13</f>
        <v>CEAUX</v>
      </c>
      <c r="C18" s="294" t="str">
        <f>'La Rochelle'!D13</f>
        <v>Anne</v>
      </c>
      <c r="D18" s="260"/>
      <c r="E18" s="288"/>
      <c r="F18" s="257"/>
      <c r="G18" s="258">
        <v>4</v>
      </c>
      <c r="H18" s="259" t="str">
        <f>Brest!C13</f>
        <v>KERHUEL</v>
      </c>
      <c r="I18" s="259" t="str">
        <f>Brest!D13</f>
        <v>Aude</v>
      </c>
      <c r="J18" s="260"/>
      <c r="K18" s="260"/>
    </row>
    <row r="19" spans="1:11" ht="27.75" customHeight="1">
      <c r="A19" s="253">
        <v>5</v>
      </c>
      <c r="B19" s="294" t="str">
        <f>'La Rochelle'!C14</f>
        <v>RIHOUET</v>
      </c>
      <c r="C19" s="294" t="str">
        <f>'La Rochelle'!D14</f>
        <v>Flavie</v>
      </c>
      <c r="D19" s="260"/>
      <c r="E19" s="288"/>
      <c r="F19" s="257"/>
      <c r="G19" s="258">
        <v>5</v>
      </c>
      <c r="H19" s="259" t="str">
        <f>Brest!C14</f>
        <v>LE ROUX</v>
      </c>
      <c r="I19" s="259" t="str">
        <f>Brest!D14</f>
        <v>Ludivine</v>
      </c>
      <c r="J19" s="260"/>
      <c r="K19" s="260"/>
    </row>
    <row r="20" spans="1:11" ht="27.75" customHeight="1">
      <c r="A20" s="253">
        <v>6</v>
      </c>
      <c r="B20" s="294"/>
      <c r="C20" s="294"/>
      <c r="D20" s="260"/>
      <c r="E20" s="288"/>
      <c r="F20" s="257"/>
      <c r="G20" s="258">
        <v>6</v>
      </c>
      <c r="H20" s="259" t="str">
        <f>Brest!C15</f>
        <v>JUIN</v>
      </c>
      <c r="I20" s="259" t="str">
        <f>Brest!D15</f>
        <v>Héloïse</v>
      </c>
      <c r="J20" s="260"/>
      <c r="K20" s="260"/>
    </row>
    <row r="21" spans="1:11" ht="27.75" customHeight="1">
      <c r="A21" s="253">
        <v>7</v>
      </c>
      <c r="B21" s="294" t="str">
        <f>'La Rochelle'!C16</f>
        <v>URREGO</v>
      </c>
      <c r="C21" s="294" t="str">
        <f>'La Rochelle'!D16</f>
        <v>Sasha</v>
      </c>
      <c r="D21" s="260"/>
      <c r="E21" s="288"/>
      <c r="F21" s="257"/>
      <c r="G21" s="258">
        <v>7</v>
      </c>
      <c r="H21" s="259" t="str">
        <f>Brest!C16</f>
        <v>MASSIN</v>
      </c>
      <c r="I21" s="259" t="str">
        <f>Brest!D16</f>
        <v>Elise</v>
      </c>
      <c r="J21" s="260"/>
      <c r="K21" s="260"/>
    </row>
    <row r="22" spans="1:11" ht="27.75" customHeight="1">
      <c r="A22" s="253">
        <v>8</v>
      </c>
      <c r="B22" s="294"/>
      <c r="C22" s="294"/>
      <c r="D22" s="260"/>
      <c r="E22" s="288"/>
      <c r="F22" s="257"/>
      <c r="G22" s="258">
        <v>8</v>
      </c>
      <c r="H22" s="259" t="str">
        <f>Brest!C17</f>
        <v>DEHAYS</v>
      </c>
      <c r="I22" s="259" t="str">
        <f>Brest!D17</f>
        <v>Louise</v>
      </c>
      <c r="J22" s="260"/>
      <c r="K22" s="260"/>
    </row>
    <row r="23" spans="1:11" ht="27.75" customHeight="1">
      <c r="A23" s="253">
        <v>9</v>
      </c>
      <c r="B23" s="294"/>
      <c r="C23" s="294"/>
      <c r="D23" s="260"/>
      <c r="E23" s="288"/>
      <c r="F23" s="257"/>
      <c r="G23" s="258">
        <v>9</v>
      </c>
      <c r="H23" s="259" t="str">
        <f>Brest!C18</f>
        <v>LE BIHAN </v>
      </c>
      <c r="I23" s="259" t="str">
        <f>Brest!D18</f>
        <v>Maëva</v>
      </c>
      <c r="J23" s="260"/>
      <c r="K23" s="260"/>
    </row>
    <row r="24" spans="1:11" ht="27.75" customHeight="1">
      <c r="A24" s="253">
        <v>10</v>
      </c>
      <c r="B24" s="294" t="str">
        <f>'La Rochelle'!C19</f>
        <v>CANTONI</v>
      </c>
      <c r="C24" s="294" t="str">
        <f>'La Rochelle'!D19</f>
        <v>Clémence</v>
      </c>
      <c r="D24" s="260"/>
      <c r="E24" s="288"/>
      <c r="F24" s="257"/>
      <c r="G24" s="258">
        <v>10</v>
      </c>
      <c r="H24" s="259"/>
      <c r="I24" s="259"/>
      <c r="J24" s="260"/>
      <c r="K24" s="260"/>
    </row>
    <row r="25" spans="1:11" ht="27.75" customHeight="1">
      <c r="A25" s="253">
        <v>11</v>
      </c>
      <c r="B25" s="294" t="str">
        <f>'La Rochelle'!C20</f>
        <v>SINGEVIN</v>
      </c>
      <c r="C25" s="294" t="str">
        <f>'La Rochelle'!D20</f>
        <v>Louane</v>
      </c>
      <c r="D25" s="260"/>
      <c r="E25" s="288"/>
      <c r="F25" s="257"/>
      <c r="G25" s="258">
        <v>11</v>
      </c>
      <c r="H25" s="259"/>
      <c r="I25" s="259"/>
      <c r="J25" s="260"/>
      <c r="K25" s="260"/>
    </row>
    <row r="26" spans="1:11" ht="27.75" customHeight="1">
      <c r="A26" s="253">
        <v>12</v>
      </c>
      <c r="B26" s="294" t="str">
        <f>'La Rochelle'!C21</f>
        <v>ROBERT</v>
      </c>
      <c r="C26" s="294" t="str">
        <f>'La Rochelle'!D21</f>
        <v>Héloïse</v>
      </c>
      <c r="D26" s="260"/>
      <c r="E26" s="288"/>
      <c r="F26" s="257"/>
      <c r="G26" s="258">
        <v>12</v>
      </c>
      <c r="H26" s="259"/>
      <c r="I26" s="259"/>
      <c r="J26" s="260"/>
      <c r="K26" s="260"/>
    </row>
    <row r="27" spans="1:11" ht="27.75" customHeight="1">
      <c r="A27" s="253">
        <v>13</v>
      </c>
      <c r="B27" s="294"/>
      <c r="C27" s="294"/>
      <c r="D27" s="260"/>
      <c r="E27" s="288"/>
      <c r="F27" s="257"/>
      <c r="G27" s="258">
        <v>13</v>
      </c>
      <c r="H27" s="259"/>
      <c r="I27" s="259"/>
      <c r="J27" s="260"/>
      <c r="K27" s="260"/>
    </row>
    <row r="28" spans="1:11" ht="27.75" customHeight="1">
      <c r="A28" s="253">
        <v>14</v>
      </c>
      <c r="B28" s="295"/>
      <c r="C28" s="295"/>
      <c r="D28" s="260"/>
      <c r="E28" s="260"/>
      <c r="F28" s="257"/>
      <c r="G28" s="258">
        <v>14</v>
      </c>
      <c r="H28" s="259"/>
      <c r="I28" s="259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>
        <f>'Dinan-Montfort'!I7</f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10">
      <selection activeCell="B27" sqref="B27"/>
    </sheetView>
  </sheetViews>
  <sheetFormatPr defaultColWidth="11.421875" defaultRowHeight="12.75"/>
  <cols>
    <col min="1" max="7" width="11.421875" style="215" customWidth="1"/>
    <col min="8" max="8" width="16.5742187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43813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f'!B20</f>
        <v>0.6979166666666671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10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f'!D20</f>
        <v>Rennes 2 </v>
      </c>
      <c r="D11" s="240"/>
      <c r="E11" s="240"/>
      <c r="F11" s="241"/>
      <c r="G11" s="242" t="s">
        <v>359</v>
      </c>
      <c r="H11" s="242"/>
      <c r="I11" s="240" t="str">
        <f>'Matchs bpl f'!G20</f>
        <v>Pessac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87"/>
      <c r="C15" s="287"/>
      <c r="D15" s="260"/>
      <c r="E15" s="288"/>
      <c r="F15" s="257"/>
      <c r="G15" s="258">
        <v>1</v>
      </c>
      <c r="H15" s="290"/>
      <c r="I15" s="290"/>
      <c r="J15" s="260"/>
      <c r="K15" s="260"/>
    </row>
    <row r="16" spans="1:11" ht="27.75" customHeight="1">
      <c r="A16" s="253">
        <v>2</v>
      </c>
      <c r="B16" s="287" t="str">
        <f>'Rennes 2'!C11</f>
        <v>Allais</v>
      </c>
      <c r="C16" s="287" t="str">
        <f>'Rennes 2'!D11</f>
        <v>Marine</v>
      </c>
      <c r="D16" s="260"/>
      <c r="E16" s="288"/>
      <c r="F16" s="257"/>
      <c r="G16" s="258">
        <v>2</v>
      </c>
      <c r="H16" s="290" t="str">
        <f>Pessac!C11</f>
        <v>WATELET</v>
      </c>
      <c r="I16" s="290" t="str">
        <f>Pessac!D11</f>
        <v>Marilou</v>
      </c>
      <c r="J16" s="260"/>
      <c r="K16" s="260"/>
    </row>
    <row r="17" spans="1:11" ht="27.75" customHeight="1">
      <c r="A17" s="253">
        <v>3</v>
      </c>
      <c r="B17" s="287" t="str">
        <f>'Rennes 2'!C12</f>
        <v>Perrier</v>
      </c>
      <c r="C17" s="287" t="str">
        <f>'Rennes 2'!D12</f>
        <v>Lucile</v>
      </c>
      <c r="D17" s="260"/>
      <c r="E17" s="288"/>
      <c r="F17" s="257"/>
      <c r="G17" s="258">
        <v>3</v>
      </c>
      <c r="H17" s="290" t="str">
        <f>Pessac!C12</f>
        <v>Bourrien</v>
      </c>
      <c r="I17" s="290" t="str">
        <f>Pessac!D12</f>
        <v>Nolwenn</v>
      </c>
      <c r="J17" s="260"/>
      <c r="K17" s="260"/>
    </row>
    <row r="18" spans="1:11" ht="27.75" customHeight="1">
      <c r="A18" s="253">
        <v>4</v>
      </c>
      <c r="B18" s="287" t="str">
        <f>'Rennes 2'!C13</f>
        <v>Taburiaux</v>
      </c>
      <c r="C18" s="287" t="str">
        <f>'Rennes 2'!D13</f>
        <v>Sophie</v>
      </c>
      <c r="D18" s="260"/>
      <c r="E18" s="288"/>
      <c r="F18" s="257"/>
      <c r="G18" s="258">
        <v>4</v>
      </c>
      <c r="H18" s="290" t="str">
        <f>Pessac!C13</f>
        <v>LANGEOIS</v>
      </c>
      <c r="I18" s="290" t="str">
        <f>Pessac!D13</f>
        <v>Juliette</v>
      </c>
      <c r="J18" s="260"/>
      <c r="K18" s="260"/>
    </row>
    <row r="19" spans="1:11" ht="27.75" customHeight="1">
      <c r="A19" s="253">
        <v>5</v>
      </c>
      <c r="B19" s="287" t="str">
        <f>'Rennes 2'!C14</f>
        <v>Jaugeon</v>
      </c>
      <c r="C19" s="287" t="str">
        <f>'Rennes 2'!D14</f>
        <v>Lucie</v>
      </c>
      <c r="D19" s="260"/>
      <c r="E19" s="288"/>
      <c r="F19" s="257"/>
      <c r="G19" s="258">
        <v>5</v>
      </c>
      <c r="H19" s="290" t="str">
        <f>Pessac!C14</f>
        <v>lacombe</v>
      </c>
      <c r="I19" s="290" t="str">
        <f>Pessac!D14</f>
        <v>lorine</v>
      </c>
      <c r="J19" s="260"/>
      <c r="K19" s="260"/>
    </row>
    <row r="20" spans="1:11" ht="27.75" customHeight="1">
      <c r="A20" s="253">
        <v>6</v>
      </c>
      <c r="B20" s="287" t="str">
        <f>'Rennes 2'!C15</f>
        <v>Hardouin</v>
      </c>
      <c r="C20" s="287" t="str">
        <f>'Rennes 2'!D15</f>
        <v>Marie</v>
      </c>
      <c r="D20" s="260"/>
      <c r="E20" s="288"/>
      <c r="F20" s="257"/>
      <c r="G20" s="258">
        <v>6</v>
      </c>
      <c r="H20" s="290" t="str">
        <f>Pessac!C15</f>
        <v>GIACOMELLO</v>
      </c>
      <c r="I20" s="290" t="str">
        <f>Pessac!D15</f>
        <v>Marie</v>
      </c>
      <c r="J20" s="260"/>
      <c r="K20" s="260"/>
    </row>
    <row r="21" spans="1:11" ht="27.75" customHeight="1">
      <c r="A21" s="253">
        <v>7</v>
      </c>
      <c r="B21" s="287" t="str">
        <f>'Rennes 2'!C16</f>
        <v>Rougeron</v>
      </c>
      <c r="C21" s="287" t="str">
        <f>'Rennes 2'!D16</f>
        <v>Natacha</v>
      </c>
      <c r="D21" s="260"/>
      <c r="E21" s="288"/>
      <c r="F21" s="257"/>
      <c r="G21" s="258">
        <v>7</v>
      </c>
      <c r="H21" s="290" t="str">
        <f>Pessac!C16</f>
        <v>Allano</v>
      </c>
      <c r="I21" s="290" t="str">
        <f>Pessac!D16</f>
        <v>Maëlle</v>
      </c>
      <c r="J21" s="260"/>
      <c r="K21" s="260"/>
    </row>
    <row r="22" spans="1:11" ht="27.75" customHeight="1">
      <c r="A22" s="253">
        <v>8</v>
      </c>
      <c r="B22" s="287" t="str">
        <f>'Rennes 2'!C17</f>
        <v>Caous</v>
      </c>
      <c r="C22" s="287" t="str">
        <f>'Rennes 2'!D17</f>
        <v>Charline</v>
      </c>
      <c r="D22" s="260"/>
      <c r="E22" s="288"/>
      <c r="F22" s="257"/>
      <c r="G22" s="258">
        <v>8</v>
      </c>
      <c r="H22" s="290"/>
      <c r="I22" s="290"/>
      <c r="J22" s="260"/>
      <c r="K22" s="260"/>
    </row>
    <row r="23" spans="1:11" ht="27.75" customHeight="1">
      <c r="A23" s="253">
        <v>9</v>
      </c>
      <c r="B23" s="287"/>
      <c r="C23" s="287"/>
      <c r="D23" s="260"/>
      <c r="E23" s="288"/>
      <c r="F23" s="257"/>
      <c r="G23" s="258">
        <v>9</v>
      </c>
      <c r="H23" s="290" t="str">
        <f>Pessac!C18</f>
        <v>HARANG</v>
      </c>
      <c r="I23" s="290" t="str">
        <f>Pessac!D18</f>
        <v>Marilyne</v>
      </c>
      <c r="J23" s="260"/>
      <c r="K23" s="260"/>
    </row>
    <row r="24" spans="1:11" ht="27.75" customHeight="1">
      <c r="A24" s="253">
        <v>10</v>
      </c>
      <c r="B24" s="287" t="str">
        <f>'Rennes 2'!C19</f>
        <v>Germain</v>
      </c>
      <c r="C24" s="287" t="str">
        <f>'Rennes 2'!D19</f>
        <v>Julie</v>
      </c>
      <c r="D24" s="260"/>
      <c r="E24" s="288"/>
      <c r="F24" s="257"/>
      <c r="G24" s="258">
        <v>10</v>
      </c>
      <c r="H24" s="290" t="str">
        <f>Pessac!C19</f>
        <v>Jonckeau</v>
      </c>
      <c r="I24" s="290" t="str">
        <f>Pessac!D19</f>
        <v>Agathe</v>
      </c>
      <c r="J24" s="260"/>
      <c r="K24" s="260"/>
    </row>
    <row r="25" spans="1:11" ht="27.75" customHeight="1">
      <c r="A25" s="253">
        <v>11</v>
      </c>
      <c r="B25" s="287" t="str">
        <f>'Rennes 2'!C20</f>
        <v>Jain</v>
      </c>
      <c r="C25" s="287" t="str">
        <f>'Rennes 2'!D20</f>
        <v>Dorothée</v>
      </c>
      <c r="D25" s="260"/>
      <c r="E25" s="288"/>
      <c r="F25" s="257"/>
      <c r="G25" s="258">
        <v>11</v>
      </c>
      <c r="H25" s="290" t="str">
        <f>Pessac!C20</f>
        <v>MARTIN</v>
      </c>
      <c r="I25" s="290" t="str">
        <f>Pessac!D20</f>
        <v>Fanny</v>
      </c>
      <c r="J25" s="260"/>
      <c r="K25" s="260"/>
    </row>
    <row r="26" spans="1:11" ht="27.75" customHeight="1">
      <c r="A26" s="253">
        <v>12</v>
      </c>
      <c r="B26" s="287" t="str">
        <f>'Rennes 2'!C21</f>
        <v>Roue</v>
      </c>
      <c r="C26" s="287" t="str">
        <f>'Rennes 2'!D21</f>
        <v>Sandra</v>
      </c>
      <c r="D26" s="260"/>
      <c r="E26" s="288"/>
      <c r="F26" s="257"/>
      <c r="G26" s="258">
        <v>12</v>
      </c>
      <c r="H26" s="290" t="str">
        <f>Pessac!C21</f>
        <v>Lacombe</v>
      </c>
      <c r="I26" s="290" t="str">
        <f>Pessac!D21</f>
        <v>Aurore</v>
      </c>
      <c r="J26" s="260"/>
      <c r="K26" s="260"/>
    </row>
    <row r="27" spans="1:11" ht="27.75" customHeight="1">
      <c r="A27" s="253">
        <v>13</v>
      </c>
      <c r="B27" s="287"/>
      <c r="C27" s="287"/>
      <c r="D27" s="260"/>
      <c r="E27" s="288"/>
      <c r="F27" s="257"/>
      <c r="G27" s="258">
        <v>13</v>
      </c>
      <c r="H27" s="290"/>
      <c r="I27" s="290"/>
      <c r="J27" s="260"/>
      <c r="K27" s="260"/>
    </row>
    <row r="28" spans="1:11" ht="27.75" customHeight="1">
      <c r="A28" s="253">
        <v>14</v>
      </c>
      <c r="B28" s="287" t="str">
        <f>'Rennes 2'!C23</f>
        <v>Cadieu</v>
      </c>
      <c r="C28" s="287" t="str">
        <f>'Rennes 2'!D23</f>
        <v>Pascale</v>
      </c>
      <c r="D28" s="260"/>
      <c r="E28" s="260"/>
      <c r="F28" s="257"/>
      <c r="G28" s="258">
        <v>14</v>
      </c>
      <c r="H28" s="293"/>
      <c r="I28" s="293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>
        <f>Pessac!I7</f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4">
      <selection activeCell="J17" sqref="J17"/>
    </sheetView>
  </sheetViews>
  <sheetFormatPr defaultColWidth="11.421875" defaultRowHeight="12.75"/>
  <cols>
    <col min="1" max="1" width="11.421875" style="215" customWidth="1"/>
    <col min="2" max="2" width="15.28125" style="215" customWidth="1"/>
    <col min="3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43813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f'!B21</f>
        <v>0.7152777777777782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11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f'!D21</f>
        <v>Nantes / La Bernerie</v>
      </c>
      <c r="D11" s="240"/>
      <c r="E11" s="240"/>
      <c r="F11" s="241"/>
      <c r="G11" s="242" t="s">
        <v>359</v>
      </c>
      <c r="H11" s="242"/>
      <c r="I11" s="240" t="str">
        <f>'Matchs bpl f'!G21</f>
        <v>Quimper/Pontivy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54"/>
      <c r="C15" s="254"/>
      <c r="D15" s="260"/>
      <c r="E15" s="288"/>
      <c r="F15" s="257"/>
      <c r="G15" s="258">
        <v>1</v>
      </c>
      <c r="H15" s="292"/>
      <c r="I15" s="292"/>
      <c r="J15" s="260"/>
      <c r="K15" s="260"/>
    </row>
    <row r="16" spans="1:11" ht="27.75" customHeight="1">
      <c r="A16" s="253">
        <v>2</v>
      </c>
      <c r="B16" s="254" t="str">
        <f>'Nantes-La Bernerie'!C11</f>
        <v>PRAS</v>
      </c>
      <c r="C16" s="254" t="str">
        <f>'Nantes-La Bernerie'!D11</f>
        <v>Isabelle </v>
      </c>
      <c r="D16" s="260"/>
      <c r="E16" s="288"/>
      <c r="F16" s="257"/>
      <c r="G16" s="258">
        <v>2</v>
      </c>
      <c r="H16" s="292" t="str">
        <f>'Quimper Pontivy'!C11</f>
        <v>ANQUETIN</v>
      </c>
      <c r="I16" s="292" t="str">
        <f>'Quimper Pontivy'!D11</f>
        <v>JULIE</v>
      </c>
      <c r="J16" s="260"/>
      <c r="K16" s="260"/>
    </row>
    <row r="17" spans="1:11" ht="27.75" customHeight="1">
      <c r="A17" s="253">
        <v>3</v>
      </c>
      <c r="B17" s="254" t="str">
        <f>'Nantes-La Bernerie'!C12</f>
        <v>VANPOUCKE</v>
      </c>
      <c r="C17" s="254" t="str">
        <f>'Nantes-La Bernerie'!D12</f>
        <v>Julie</v>
      </c>
      <c r="D17" s="260"/>
      <c r="E17" s="288"/>
      <c r="F17" s="257"/>
      <c r="G17" s="258">
        <v>3</v>
      </c>
      <c r="H17" s="292" t="str">
        <f>'Quimper Pontivy'!C12</f>
        <v>DIQUELOU</v>
      </c>
      <c r="I17" s="292" t="str">
        <f>'Quimper Pontivy'!D12</f>
        <v>MELANN</v>
      </c>
      <c r="J17" s="260"/>
      <c r="K17" s="260"/>
    </row>
    <row r="18" spans="1:11" ht="27.75" customHeight="1">
      <c r="A18" s="253">
        <v>4</v>
      </c>
      <c r="B18" s="254" t="str">
        <f>'Nantes-La Bernerie'!C13</f>
        <v>CHIGNON</v>
      </c>
      <c r="C18" s="254" t="str">
        <f>'Nantes-La Bernerie'!D13</f>
        <v>Delphine</v>
      </c>
      <c r="D18" s="260"/>
      <c r="E18" s="288"/>
      <c r="F18" s="257"/>
      <c r="G18" s="258">
        <v>4</v>
      </c>
      <c r="H18" s="292" t="str">
        <f>'Quimper Pontivy'!C13</f>
        <v>LE PAIH</v>
      </c>
      <c r="I18" s="292" t="str">
        <f>'Quimper Pontivy'!D13</f>
        <v>OCEANE</v>
      </c>
      <c r="J18" s="260"/>
      <c r="K18" s="260"/>
    </row>
    <row r="19" spans="1:11" ht="27.75" customHeight="1">
      <c r="A19" s="253">
        <v>5</v>
      </c>
      <c r="B19" s="254"/>
      <c r="C19" s="254"/>
      <c r="D19" s="260"/>
      <c r="E19" s="288"/>
      <c r="F19" s="257"/>
      <c r="G19" s="258">
        <v>5</v>
      </c>
      <c r="H19" s="292" t="str">
        <f>'Quimper Pontivy'!C14</f>
        <v>FAUQUEUX</v>
      </c>
      <c r="I19" s="292" t="str">
        <f>'Quimper Pontivy'!D14</f>
        <v>HELENE</v>
      </c>
      <c r="J19" s="260"/>
      <c r="K19" s="260"/>
    </row>
    <row r="20" spans="1:11" ht="27.75" customHeight="1">
      <c r="A20" s="253">
        <v>6</v>
      </c>
      <c r="B20" s="254" t="str">
        <f>'Nantes-La Bernerie'!C15</f>
        <v>LESCOT </v>
      </c>
      <c r="C20" s="254" t="str">
        <f>'Nantes-La Bernerie'!D15</f>
        <v>Juliette</v>
      </c>
      <c r="D20" s="260"/>
      <c r="E20" s="288"/>
      <c r="F20" s="257"/>
      <c r="G20" s="258">
        <v>6</v>
      </c>
      <c r="H20" s="292" t="str">
        <f>'Quimper Pontivy'!C15</f>
        <v>FAUQUEUX</v>
      </c>
      <c r="I20" s="292" t="str">
        <f>'Quimper Pontivy'!D15</f>
        <v>TESS</v>
      </c>
      <c r="J20" s="260"/>
      <c r="K20" s="260"/>
    </row>
    <row r="21" spans="1:11" ht="27.75" customHeight="1">
      <c r="A21" s="253">
        <v>7</v>
      </c>
      <c r="B21" s="254" t="str">
        <f>'Nantes-La Bernerie'!C16</f>
        <v>PLAQUIN</v>
      </c>
      <c r="C21" s="254" t="str">
        <f>'Nantes-La Bernerie'!D16</f>
        <v>Coraline</v>
      </c>
      <c r="D21" s="260"/>
      <c r="E21" s="288"/>
      <c r="F21" s="257"/>
      <c r="G21" s="258">
        <v>7</v>
      </c>
      <c r="H21" s="292" t="str">
        <f>'Quimper Pontivy'!C16</f>
        <v>BEZIER</v>
      </c>
      <c r="I21" s="292" t="str">
        <f>'Quimper Pontivy'!D16</f>
        <v>FLAVIE</v>
      </c>
      <c r="J21" s="260"/>
      <c r="K21" s="260"/>
    </row>
    <row r="22" spans="1:11" ht="27.75" customHeight="1">
      <c r="A22" s="253">
        <v>8</v>
      </c>
      <c r="B22" s="254" t="str">
        <f>'Nantes-La Bernerie'!C17</f>
        <v>BLOYER </v>
      </c>
      <c r="C22" s="254" t="str">
        <f>'Nantes-La Bernerie'!D17</f>
        <v>Tiphaine</v>
      </c>
      <c r="D22" s="260"/>
      <c r="E22" s="288"/>
      <c r="F22" s="257"/>
      <c r="G22" s="258">
        <v>8</v>
      </c>
      <c r="H22" s="292" t="str">
        <f>'Quimper Pontivy'!C17</f>
        <v>TUAL</v>
      </c>
      <c r="I22" s="292" t="str">
        <f>'Quimper Pontivy'!D17</f>
        <v>HELORIE</v>
      </c>
      <c r="J22" s="260"/>
      <c r="K22" s="260"/>
    </row>
    <row r="23" spans="1:11" ht="27.75" customHeight="1">
      <c r="A23" s="253">
        <v>9</v>
      </c>
      <c r="B23" s="254" t="str">
        <f>'Nantes-La Bernerie'!C18</f>
        <v>MABIT </v>
      </c>
      <c r="C23" s="254" t="str">
        <f>'Nantes-La Bernerie'!D18</f>
        <v>Nolwen</v>
      </c>
      <c r="D23" s="260"/>
      <c r="E23" s="288"/>
      <c r="F23" s="257"/>
      <c r="G23" s="258">
        <v>9</v>
      </c>
      <c r="H23" s="292" t="str">
        <f>'Quimper Pontivy'!C18</f>
        <v>VALLEE</v>
      </c>
      <c r="I23" s="292" t="str">
        <f>'Quimper Pontivy'!D18</f>
        <v>TIPHAINE</v>
      </c>
      <c r="J23" s="260"/>
      <c r="K23" s="260"/>
    </row>
    <row r="24" spans="1:11" ht="27.75" customHeight="1">
      <c r="A24" s="253">
        <v>10</v>
      </c>
      <c r="B24" s="254" t="str">
        <f>'Nantes-La Bernerie'!C19</f>
        <v>COTTIN </v>
      </c>
      <c r="C24" s="254" t="str">
        <f>'Nantes-La Bernerie'!D19</f>
        <v>Elyanne </v>
      </c>
      <c r="D24" s="260"/>
      <c r="E24" s="288"/>
      <c r="F24" s="257"/>
      <c r="G24" s="258">
        <v>10</v>
      </c>
      <c r="H24" s="292" t="str">
        <f>'Quimper Pontivy'!C19</f>
        <v>DEIMAT</v>
      </c>
      <c r="I24" s="292" t="str">
        <f>'Quimper Pontivy'!D19</f>
        <v>CAMILLE</v>
      </c>
      <c r="J24" s="260"/>
      <c r="K24" s="260"/>
    </row>
    <row r="25" spans="1:11" ht="27.75" customHeight="1">
      <c r="A25" s="253">
        <v>11</v>
      </c>
      <c r="B25" s="254" t="str">
        <f>'Nantes-La Bernerie'!C20</f>
        <v>BROSSAULT-CLEMENT </v>
      </c>
      <c r="C25" s="254" t="str">
        <f>'Nantes-La Bernerie'!D20</f>
        <v>Perinne</v>
      </c>
      <c r="D25" s="260"/>
      <c r="E25" s="288"/>
      <c r="F25" s="257"/>
      <c r="G25" s="258">
        <v>11</v>
      </c>
      <c r="H25" s="292"/>
      <c r="I25" s="292"/>
      <c r="J25" s="260"/>
      <c r="K25" s="260"/>
    </row>
    <row r="26" spans="1:11" ht="27.75" customHeight="1">
      <c r="A26" s="253">
        <v>12</v>
      </c>
      <c r="B26" s="254" t="str">
        <f>'Nantes-La Bernerie'!C21</f>
        <v>ROUSTEAU</v>
      </c>
      <c r="C26" s="254" t="str">
        <f>'Nantes-La Bernerie'!D21</f>
        <v>Cécile</v>
      </c>
      <c r="D26" s="260"/>
      <c r="E26" s="288"/>
      <c r="F26" s="257"/>
      <c r="G26" s="258">
        <v>12</v>
      </c>
      <c r="H26" s="292"/>
      <c r="I26" s="292"/>
      <c r="J26" s="260"/>
      <c r="K26" s="260"/>
    </row>
    <row r="27" spans="1:11" ht="27.75" customHeight="1">
      <c r="A27" s="253">
        <v>13</v>
      </c>
      <c r="B27" s="254"/>
      <c r="C27" s="254"/>
      <c r="D27" s="260"/>
      <c r="E27" s="288"/>
      <c r="F27" s="257"/>
      <c r="G27" s="258">
        <v>13</v>
      </c>
      <c r="H27" s="292"/>
      <c r="I27" s="292"/>
      <c r="J27" s="260"/>
      <c r="K27" s="260"/>
    </row>
    <row r="28" spans="1:11" ht="27.75" customHeight="1">
      <c r="A28" s="253">
        <v>14</v>
      </c>
      <c r="B28" s="254"/>
      <c r="C28" s="254"/>
      <c r="D28" s="260"/>
      <c r="E28" s="260"/>
      <c r="F28" s="257"/>
      <c r="G28" s="258">
        <v>14</v>
      </c>
      <c r="H28" s="292"/>
      <c r="I28" s="292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>
        <f>'La Rochelle'!I7</f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1">
      <selection activeCell="M20" sqref="M20"/>
    </sheetView>
  </sheetViews>
  <sheetFormatPr defaultColWidth="11.421875" defaultRowHeight="12.75"/>
  <cols>
    <col min="1" max="1" width="11.421875" style="215" customWidth="1"/>
    <col min="2" max="2" width="17.8515625" style="215" customWidth="1"/>
    <col min="3" max="3" width="15.00390625" style="215" customWidth="1"/>
    <col min="4" max="7" width="11.421875" style="215" customWidth="1"/>
    <col min="8" max="8" width="21.85156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43813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f'!B22</f>
        <v>0.7326388888888894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12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f'!D22</f>
        <v>Dinan / Montfort</v>
      </c>
      <c r="D11" s="240"/>
      <c r="E11" s="240"/>
      <c r="F11" s="241"/>
      <c r="G11" s="242" t="s">
        <v>359</v>
      </c>
      <c r="H11" s="242"/>
      <c r="I11" s="240" t="str">
        <f>'Matchs bpl f'!G22</f>
        <v>Rennes 1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87"/>
      <c r="C15" s="287"/>
      <c r="D15" s="260"/>
      <c r="E15" s="288"/>
      <c r="F15" s="257"/>
      <c r="G15" s="258">
        <v>1</v>
      </c>
      <c r="H15" s="296"/>
      <c r="I15" s="296"/>
      <c r="J15" s="260"/>
      <c r="K15" s="260"/>
    </row>
    <row r="16" spans="1:11" ht="27.75" customHeight="1">
      <c r="A16" s="253">
        <v>2</v>
      </c>
      <c r="B16" s="287" t="str">
        <f>'Dinan-Montfort'!C11</f>
        <v>BLAYOT NOGRET</v>
      </c>
      <c r="C16" s="287" t="str">
        <f>'Dinan-Montfort'!D11</f>
        <v>Amélie</v>
      </c>
      <c r="D16" s="260"/>
      <c r="E16" s="288"/>
      <c r="F16" s="257"/>
      <c r="G16" s="258">
        <v>2</v>
      </c>
      <c r="H16" s="296"/>
      <c r="I16" s="296"/>
      <c r="J16" s="260"/>
      <c r="K16" s="260"/>
    </row>
    <row r="17" spans="1:11" ht="27.75" customHeight="1">
      <c r="A17" s="253">
        <v>3</v>
      </c>
      <c r="B17" s="287" t="str">
        <f>'Dinan-Montfort'!C12</f>
        <v>LOUIS</v>
      </c>
      <c r="C17" s="287" t="str">
        <f>'Dinan-Montfort'!D12</f>
        <v>Romane</v>
      </c>
      <c r="D17" s="260"/>
      <c r="E17" s="288"/>
      <c r="F17" s="257"/>
      <c r="G17" s="258">
        <v>3</v>
      </c>
      <c r="H17" s="296"/>
      <c r="I17" s="296"/>
      <c r="J17" s="260"/>
      <c r="K17" s="260"/>
    </row>
    <row r="18" spans="1:11" ht="27.75" customHeight="1">
      <c r="A18" s="253">
        <v>4</v>
      </c>
      <c r="B18" s="287" t="str">
        <f>'Dinan-Montfort'!C13</f>
        <v>SANDERE</v>
      </c>
      <c r="C18" s="287" t="str">
        <f>'Dinan-Montfort'!D13</f>
        <v>Lénore</v>
      </c>
      <c r="D18" s="260"/>
      <c r="E18" s="288"/>
      <c r="F18" s="257"/>
      <c r="G18" s="258">
        <v>4</v>
      </c>
      <c r="H18" s="296"/>
      <c r="I18" s="296"/>
      <c r="J18" s="260"/>
      <c r="K18" s="260"/>
    </row>
    <row r="19" spans="1:11" ht="27.75" customHeight="1">
      <c r="A19" s="253">
        <v>5</v>
      </c>
      <c r="B19" s="287" t="str">
        <f>'Dinan-Montfort'!C14</f>
        <v>LAMRANI ALAOUI</v>
      </c>
      <c r="C19" s="287" t="str">
        <f>'Dinan-Montfort'!D14</f>
        <v>Norah</v>
      </c>
      <c r="D19" s="260"/>
      <c r="E19" s="288"/>
      <c r="F19" s="257"/>
      <c r="G19" s="258">
        <v>5</v>
      </c>
      <c r="H19" s="296" t="str">
        <f>'Rennes 1'!C14</f>
        <v>GINSBOURGER</v>
      </c>
      <c r="I19" s="296" t="str">
        <f>'Rennes 1'!D14</f>
        <v>MAUD</v>
      </c>
      <c r="J19" s="260"/>
      <c r="K19" s="260"/>
    </row>
    <row r="20" spans="1:11" ht="27.75" customHeight="1">
      <c r="A20" s="253">
        <v>6</v>
      </c>
      <c r="B20" s="287" t="str">
        <f>'Dinan-Montfort'!C15</f>
        <v>LEDOLEDEC</v>
      </c>
      <c r="C20" s="287" t="str">
        <f>'Dinan-Montfort'!D15</f>
        <v>Hannah</v>
      </c>
      <c r="D20" s="260"/>
      <c r="E20" s="288"/>
      <c r="F20" s="257"/>
      <c r="G20" s="258">
        <v>6</v>
      </c>
      <c r="H20" s="296" t="str">
        <f>'Rennes 1'!C15</f>
        <v>GILLET</v>
      </c>
      <c r="I20" s="296" t="str">
        <f>'Rennes 1'!D15</f>
        <v>CAROLE</v>
      </c>
      <c r="J20" s="260"/>
      <c r="K20" s="260"/>
    </row>
    <row r="21" spans="1:11" ht="27.75" customHeight="1">
      <c r="A21" s="253">
        <v>7</v>
      </c>
      <c r="B21" s="287" t="str">
        <f>'Dinan-Montfort'!C16</f>
        <v>MEUNIER</v>
      </c>
      <c r="C21" s="287" t="str">
        <f>'Dinan-Montfort'!D16</f>
        <v>Camille</v>
      </c>
      <c r="D21" s="260"/>
      <c r="E21" s="288"/>
      <c r="F21" s="257"/>
      <c r="G21" s="258">
        <v>7</v>
      </c>
      <c r="H21" s="296"/>
      <c r="I21" s="296"/>
      <c r="J21" s="260"/>
      <c r="K21" s="260"/>
    </row>
    <row r="22" spans="1:11" ht="27.75" customHeight="1">
      <c r="A22" s="253">
        <v>8</v>
      </c>
      <c r="B22" s="287" t="str">
        <f>'Dinan-Montfort'!C17</f>
        <v>BLAYOT NOGRET</v>
      </c>
      <c r="C22" s="287" t="str">
        <f>'Dinan-Montfort'!D17</f>
        <v>Domitille</v>
      </c>
      <c r="D22" s="260"/>
      <c r="E22" s="288"/>
      <c r="F22" s="257"/>
      <c r="G22" s="258">
        <v>8</v>
      </c>
      <c r="H22" s="296" t="str">
        <f>'Rennes 1'!C17</f>
        <v>GODEC</v>
      </c>
      <c r="I22" s="296" t="str">
        <f>'Rennes 1'!D17</f>
        <v>YUNA</v>
      </c>
      <c r="J22" s="260"/>
      <c r="K22" s="260"/>
    </row>
    <row r="23" spans="1:11" ht="27.75" customHeight="1">
      <c r="A23" s="253">
        <v>9</v>
      </c>
      <c r="B23" s="287" t="str">
        <f>'Dinan-Montfort'!C18</f>
        <v>DY</v>
      </c>
      <c r="C23" s="287" t="str">
        <f>'Dinan-Montfort'!D18</f>
        <v>Eloïse</v>
      </c>
      <c r="D23" s="260"/>
      <c r="E23" s="288"/>
      <c r="F23" s="257"/>
      <c r="G23" s="258">
        <v>9</v>
      </c>
      <c r="H23" s="296" t="str">
        <f>'Rennes 1'!C18</f>
        <v>YVER</v>
      </c>
      <c r="I23" s="296" t="str">
        <f>'Rennes 1'!D18</f>
        <v>AURELIE</v>
      </c>
      <c r="J23" s="260"/>
      <c r="K23" s="260"/>
    </row>
    <row r="24" spans="1:11" ht="27.75" customHeight="1">
      <c r="A24" s="253">
        <v>10</v>
      </c>
      <c r="B24" s="287" t="str">
        <f>'Dinan-Montfort'!C19</f>
        <v>POUSSIN</v>
      </c>
      <c r="C24" s="287" t="str">
        <f>'Dinan-Montfort'!D19</f>
        <v>Séverine</v>
      </c>
      <c r="D24" s="260"/>
      <c r="E24" s="288"/>
      <c r="F24" s="257"/>
      <c r="G24" s="258">
        <v>10</v>
      </c>
      <c r="H24" s="296" t="str">
        <f>'Rennes 1'!C19</f>
        <v>THOMAZO</v>
      </c>
      <c r="I24" s="296" t="str">
        <f>'Rennes 1'!D19</f>
        <v>LAURA</v>
      </c>
      <c r="J24" s="260"/>
      <c r="K24" s="260"/>
    </row>
    <row r="25" spans="1:11" ht="27.75" customHeight="1">
      <c r="A25" s="253">
        <v>11</v>
      </c>
      <c r="B25" s="287" t="str">
        <f>'Dinan-Montfort'!C20</f>
        <v>BRE</v>
      </c>
      <c r="C25" s="287" t="str">
        <f>'Dinan-Montfort'!D20</f>
        <v>Alanis</v>
      </c>
      <c r="D25" s="260"/>
      <c r="E25" s="288"/>
      <c r="F25" s="257"/>
      <c r="G25" s="258">
        <v>11</v>
      </c>
      <c r="H25" s="296"/>
      <c r="I25" s="296"/>
      <c r="J25" s="260"/>
      <c r="K25" s="260"/>
    </row>
    <row r="26" spans="1:11" ht="27.75" customHeight="1">
      <c r="A26" s="253">
        <v>12</v>
      </c>
      <c r="B26" s="287" t="str">
        <f>'Dinan-Montfort'!C21</f>
        <v>FROGER</v>
      </c>
      <c r="C26" s="287" t="str">
        <f>'Dinan-Montfort'!D21</f>
        <v>Maeline</v>
      </c>
      <c r="D26" s="260"/>
      <c r="E26" s="288"/>
      <c r="F26" s="257"/>
      <c r="G26" s="258">
        <v>12</v>
      </c>
      <c r="H26" s="296"/>
      <c r="I26" s="296"/>
      <c r="J26" s="260"/>
      <c r="K26" s="260"/>
    </row>
    <row r="27" spans="1:11" ht="27.75" customHeight="1">
      <c r="A27" s="253">
        <v>13</v>
      </c>
      <c r="B27" s="287"/>
      <c r="C27" s="287"/>
      <c r="D27" s="260"/>
      <c r="E27" s="288"/>
      <c r="F27" s="257"/>
      <c r="G27" s="258">
        <v>13</v>
      </c>
      <c r="H27" s="296"/>
      <c r="I27" s="296"/>
      <c r="J27" s="260"/>
      <c r="K27" s="260"/>
    </row>
    <row r="28" spans="1:11" ht="27.75" customHeight="1">
      <c r="A28" s="253">
        <v>14</v>
      </c>
      <c r="B28" s="287"/>
      <c r="C28" s="287"/>
      <c r="D28" s="260"/>
      <c r="E28" s="260"/>
      <c r="F28" s="257"/>
      <c r="G28" s="258">
        <v>14</v>
      </c>
      <c r="H28" s="296"/>
      <c r="I28" s="296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1!I7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4">
      <selection activeCell="H7" sqref="H7"/>
    </sheetView>
  </sheetViews>
  <sheetFormatPr defaultColWidth="11.421875" defaultRowHeight="12.75"/>
  <cols>
    <col min="1" max="1" width="11.421875" style="215" customWidth="1"/>
    <col min="2" max="2" width="17.8515625" style="215" customWidth="1"/>
    <col min="3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43814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f'!B25</f>
        <v>0.3854166666666667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13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f'!D25</f>
        <v>La Rochelle</v>
      </c>
      <c r="D11" s="240"/>
      <c r="E11" s="240"/>
      <c r="F11" s="241"/>
      <c r="G11" s="242" t="s">
        <v>359</v>
      </c>
      <c r="H11" s="242"/>
      <c r="I11" s="240" t="str">
        <f>'Matchs bpl f'!G25</f>
        <v>Rennes 2 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94" t="str">
        <f>'La Rochelle'!C10</f>
        <v>CEAUX</v>
      </c>
      <c r="C15" s="294" t="str">
        <f>'La Rochelle'!D10</f>
        <v>Julia</v>
      </c>
      <c r="D15" s="260"/>
      <c r="E15" s="288"/>
      <c r="F15" s="257"/>
      <c r="G15" s="258">
        <v>1</v>
      </c>
      <c r="H15" s="287"/>
      <c r="I15" s="287"/>
      <c r="J15" s="260"/>
      <c r="K15" s="288"/>
    </row>
    <row r="16" spans="1:11" ht="27.75" customHeight="1">
      <c r="A16" s="253">
        <v>2</v>
      </c>
      <c r="B16" s="294" t="str">
        <f>'La Rochelle'!C11</f>
        <v>HONORE</v>
      </c>
      <c r="C16" s="294" t="str">
        <f>'La Rochelle'!D11</f>
        <v>Karen</v>
      </c>
      <c r="D16" s="260"/>
      <c r="E16" s="288"/>
      <c r="F16" s="257"/>
      <c r="G16" s="258">
        <v>2</v>
      </c>
      <c r="H16" s="287" t="str">
        <f>'Rennes 2'!C11</f>
        <v>Allais</v>
      </c>
      <c r="I16" s="287" t="str">
        <f>'Rennes 2'!D11</f>
        <v>Marine</v>
      </c>
      <c r="J16" s="260"/>
      <c r="K16" s="288"/>
    </row>
    <row r="17" spans="1:11" ht="27.75" customHeight="1">
      <c r="A17" s="253">
        <v>3</v>
      </c>
      <c r="B17" s="294" t="str">
        <f>'La Rochelle'!C12</f>
        <v>ROCHE</v>
      </c>
      <c r="C17" s="294" t="str">
        <f>'La Rochelle'!D12</f>
        <v>Emmanuelle</v>
      </c>
      <c r="D17" s="260"/>
      <c r="E17" s="288"/>
      <c r="F17" s="257"/>
      <c r="G17" s="258">
        <v>3</v>
      </c>
      <c r="H17" s="287" t="str">
        <f>'Rennes 2'!C12</f>
        <v>Perrier</v>
      </c>
      <c r="I17" s="287" t="str">
        <f>'Rennes 2'!D12</f>
        <v>Lucile</v>
      </c>
      <c r="J17" s="260"/>
      <c r="K17" s="288"/>
    </row>
    <row r="18" spans="1:11" ht="27.75" customHeight="1">
      <c r="A18" s="253">
        <v>4</v>
      </c>
      <c r="B18" s="294" t="str">
        <f>'La Rochelle'!C13</f>
        <v>CEAUX</v>
      </c>
      <c r="C18" s="294" t="str">
        <f>'La Rochelle'!D13</f>
        <v>Anne</v>
      </c>
      <c r="D18" s="260"/>
      <c r="E18" s="288"/>
      <c r="F18" s="257"/>
      <c r="G18" s="258">
        <v>4</v>
      </c>
      <c r="H18" s="287" t="str">
        <f>'Rennes 2'!C13</f>
        <v>Taburiaux</v>
      </c>
      <c r="I18" s="287" t="str">
        <f>'Rennes 2'!D13</f>
        <v>Sophie</v>
      </c>
      <c r="J18" s="260"/>
      <c r="K18" s="288"/>
    </row>
    <row r="19" spans="1:11" ht="27.75" customHeight="1">
      <c r="A19" s="253">
        <v>5</v>
      </c>
      <c r="B19" s="294" t="str">
        <f>'La Rochelle'!C14</f>
        <v>RIHOUET</v>
      </c>
      <c r="C19" s="294" t="str">
        <f>'La Rochelle'!D14</f>
        <v>Flavie</v>
      </c>
      <c r="D19" s="260"/>
      <c r="E19" s="288"/>
      <c r="F19" s="257"/>
      <c r="G19" s="258">
        <v>5</v>
      </c>
      <c r="H19" s="287" t="str">
        <f>'Rennes 2'!C14</f>
        <v>Jaugeon</v>
      </c>
      <c r="I19" s="287" t="str">
        <f>'Rennes 2'!D14</f>
        <v>Lucie</v>
      </c>
      <c r="J19" s="260"/>
      <c r="K19" s="288"/>
    </row>
    <row r="20" spans="1:11" ht="27.75" customHeight="1">
      <c r="A20" s="253">
        <v>6</v>
      </c>
      <c r="B20" s="294"/>
      <c r="C20" s="294"/>
      <c r="D20" s="260"/>
      <c r="E20" s="288"/>
      <c r="F20" s="257"/>
      <c r="G20" s="258">
        <v>6</v>
      </c>
      <c r="H20" s="287" t="str">
        <f>'Rennes 2'!C15</f>
        <v>Hardouin</v>
      </c>
      <c r="I20" s="287" t="str">
        <f>'Rennes 2'!D15</f>
        <v>Marie</v>
      </c>
      <c r="J20" s="260"/>
      <c r="K20" s="288"/>
    </row>
    <row r="21" spans="1:11" ht="27.75" customHeight="1">
      <c r="A21" s="253">
        <v>7</v>
      </c>
      <c r="B21" s="294" t="str">
        <f>'La Rochelle'!C16</f>
        <v>URREGO</v>
      </c>
      <c r="C21" s="294" t="str">
        <f>'La Rochelle'!D16</f>
        <v>Sasha</v>
      </c>
      <c r="D21" s="260"/>
      <c r="E21" s="288"/>
      <c r="F21" s="257"/>
      <c r="G21" s="258">
        <v>7</v>
      </c>
      <c r="H21" s="287" t="str">
        <f>'Rennes 2'!C16</f>
        <v>Rougeron</v>
      </c>
      <c r="I21" s="287" t="str">
        <f>'Rennes 2'!D16</f>
        <v>Natacha</v>
      </c>
      <c r="J21" s="260"/>
      <c r="K21" s="288"/>
    </row>
    <row r="22" spans="1:11" ht="27.75" customHeight="1">
      <c r="A22" s="253">
        <v>8</v>
      </c>
      <c r="B22" s="294"/>
      <c r="C22" s="294"/>
      <c r="D22" s="260"/>
      <c r="E22" s="288"/>
      <c r="F22" s="257"/>
      <c r="G22" s="258">
        <v>8</v>
      </c>
      <c r="H22" s="287" t="str">
        <f>'Rennes 2'!C17</f>
        <v>Caous</v>
      </c>
      <c r="I22" s="287" t="str">
        <f>'Rennes 2'!D17</f>
        <v>Charline</v>
      </c>
      <c r="J22" s="260"/>
      <c r="K22" s="288"/>
    </row>
    <row r="23" spans="1:11" ht="27.75" customHeight="1">
      <c r="A23" s="253">
        <v>9</v>
      </c>
      <c r="B23" s="294"/>
      <c r="C23" s="294"/>
      <c r="D23" s="260"/>
      <c r="E23" s="288"/>
      <c r="F23" s="257"/>
      <c r="G23" s="258">
        <v>9</v>
      </c>
      <c r="H23" s="287"/>
      <c r="I23" s="287"/>
      <c r="J23" s="260"/>
      <c r="K23" s="288"/>
    </row>
    <row r="24" spans="1:11" ht="27.75" customHeight="1">
      <c r="A24" s="253">
        <v>10</v>
      </c>
      <c r="B24" s="294" t="str">
        <f>'La Rochelle'!C19</f>
        <v>CANTONI</v>
      </c>
      <c r="C24" s="294" t="str">
        <f>'La Rochelle'!D19</f>
        <v>Clémence</v>
      </c>
      <c r="D24" s="260"/>
      <c r="E24" s="288"/>
      <c r="F24" s="257"/>
      <c r="G24" s="258">
        <v>10</v>
      </c>
      <c r="H24" s="287" t="str">
        <f>'Rennes 2'!C19</f>
        <v>Germain</v>
      </c>
      <c r="I24" s="287" t="str">
        <f>'Rennes 2'!D19</f>
        <v>Julie</v>
      </c>
      <c r="J24" s="260"/>
      <c r="K24" s="288"/>
    </row>
    <row r="25" spans="1:11" ht="27.75" customHeight="1">
      <c r="A25" s="253">
        <v>11</v>
      </c>
      <c r="B25" s="294" t="str">
        <f>'La Rochelle'!C20</f>
        <v>SINGEVIN</v>
      </c>
      <c r="C25" s="294" t="str">
        <f>'La Rochelle'!D20</f>
        <v>Louane</v>
      </c>
      <c r="D25" s="260"/>
      <c r="E25" s="288"/>
      <c r="F25" s="257"/>
      <c r="G25" s="258">
        <v>11</v>
      </c>
      <c r="H25" s="287" t="str">
        <f>'Rennes 2'!C20</f>
        <v>Jain</v>
      </c>
      <c r="I25" s="287" t="str">
        <f>'Rennes 2'!D20</f>
        <v>Dorothée</v>
      </c>
      <c r="J25" s="260"/>
      <c r="K25" s="288"/>
    </row>
    <row r="26" spans="1:11" ht="27.75" customHeight="1">
      <c r="A26" s="253">
        <v>12</v>
      </c>
      <c r="B26" s="294" t="str">
        <f>'La Rochelle'!C21</f>
        <v>ROBERT</v>
      </c>
      <c r="C26" s="294" t="str">
        <f>'La Rochelle'!D21</f>
        <v>Héloïse</v>
      </c>
      <c r="D26" s="260"/>
      <c r="E26" s="288"/>
      <c r="F26" s="257"/>
      <c r="G26" s="258">
        <v>12</v>
      </c>
      <c r="H26" s="287" t="str">
        <f>'Rennes 2'!C21</f>
        <v>Roue</v>
      </c>
      <c r="I26" s="287" t="str">
        <f>'Rennes 2'!D21</f>
        <v>Sandra</v>
      </c>
      <c r="J26" s="260"/>
      <c r="K26" s="288"/>
    </row>
    <row r="27" spans="1:11" ht="27.75" customHeight="1">
      <c r="A27" s="253">
        <v>13</v>
      </c>
      <c r="B27" s="294"/>
      <c r="C27" s="294"/>
      <c r="D27" s="260"/>
      <c r="E27" s="288"/>
      <c r="F27" s="257"/>
      <c r="G27" s="258">
        <v>13</v>
      </c>
      <c r="H27" s="287"/>
      <c r="I27" s="287"/>
      <c r="J27" s="260"/>
      <c r="K27" s="288"/>
    </row>
    <row r="28" spans="1:11" ht="27.75" customHeight="1">
      <c r="A28" s="253">
        <v>14</v>
      </c>
      <c r="B28" s="294"/>
      <c r="C28" s="294"/>
      <c r="D28" s="260"/>
      <c r="E28" s="260"/>
      <c r="F28" s="257"/>
      <c r="G28" s="258">
        <v>14</v>
      </c>
      <c r="H28" s="287" t="str">
        <f>'Rennes 2'!C23</f>
        <v>Cadieu</v>
      </c>
      <c r="I28" s="287" t="str">
        <f>'Rennes 2'!D23</f>
        <v>Pascale</v>
      </c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2!I7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11.421875" style="215" customWidth="1"/>
    <col min="2" max="2" width="17.00390625" style="215" customWidth="1"/>
    <col min="3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43814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f'!B26</f>
        <v>0.4027777777777778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14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f'!D26</f>
        <v>Pessac</v>
      </c>
      <c r="D11" s="240"/>
      <c r="E11" s="240"/>
      <c r="F11" s="241"/>
      <c r="G11" s="242" t="s">
        <v>359</v>
      </c>
      <c r="H11" s="242"/>
      <c r="I11" s="240" t="str">
        <f>'Matchs bpl f'!G26</f>
        <v>Nantes / La Bernerie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90"/>
      <c r="C15" s="290"/>
      <c r="D15" s="260"/>
      <c r="E15" s="288"/>
      <c r="F15" s="257"/>
      <c r="G15" s="258">
        <v>1</v>
      </c>
      <c r="H15" s="254"/>
      <c r="I15" s="254"/>
      <c r="J15" s="260"/>
      <c r="K15" s="260"/>
    </row>
    <row r="16" spans="1:11" ht="27.75" customHeight="1">
      <c r="A16" s="253">
        <v>2</v>
      </c>
      <c r="B16" s="290" t="str">
        <f>Pessac!C11</f>
        <v>WATELET</v>
      </c>
      <c r="C16" s="290" t="str">
        <f>Pessac!D11</f>
        <v>Marilou</v>
      </c>
      <c r="D16" s="260"/>
      <c r="E16" s="288"/>
      <c r="F16" s="257"/>
      <c r="G16" s="258">
        <v>2</v>
      </c>
      <c r="H16" s="254" t="str">
        <f>'Nantes-La Bernerie'!C11</f>
        <v>PRAS</v>
      </c>
      <c r="I16" s="254" t="str">
        <f>'Nantes-La Bernerie'!D11</f>
        <v>Isabelle </v>
      </c>
      <c r="J16" s="260"/>
      <c r="K16" s="260"/>
    </row>
    <row r="17" spans="1:11" ht="27.75" customHeight="1">
      <c r="A17" s="253">
        <v>3</v>
      </c>
      <c r="B17" s="290" t="str">
        <f>Pessac!C12</f>
        <v>Bourrien</v>
      </c>
      <c r="C17" s="290" t="str">
        <f>Pessac!D12</f>
        <v>Nolwenn</v>
      </c>
      <c r="D17" s="260"/>
      <c r="E17" s="288"/>
      <c r="F17" s="257"/>
      <c r="G17" s="258">
        <v>3</v>
      </c>
      <c r="H17" s="254" t="str">
        <f>'Nantes-La Bernerie'!C12</f>
        <v>VANPOUCKE</v>
      </c>
      <c r="I17" s="254" t="str">
        <f>'Nantes-La Bernerie'!D12</f>
        <v>Julie</v>
      </c>
      <c r="J17" s="260"/>
      <c r="K17" s="260"/>
    </row>
    <row r="18" spans="1:11" ht="27.75" customHeight="1">
      <c r="A18" s="253">
        <v>4</v>
      </c>
      <c r="B18" s="290" t="str">
        <f>Pessac!C13</f>
        <v>LANGEOIS</v>
      </c>
      <c r="C18" s="290" t="str">
        <f>Pessac!D13</f>
        <v>Juliette</v>
      </c>
      <c r="D18" s="260"/>
      <c r="E18" s="288"/>
      <c r="F18" s="257"/>
      <c r="G18" s="258">
        <v>4</v>
      </c>
      <c r="H18" s="254" t="str">
        <f>'Nantes-La Bernerie'!C13</f>
        <v>CHIGNON</v>
      </c>
      <c r="I18" s="254" t="str">
        <f>'Nantes-La Bernerie'!D13</f>
        <v>Delphine</v>
      </c>
      <c r="J18" s="260"/>
      <c r="K18" s="260"/>
    </row>
    <row r="19" spans="1:11" ht="27.75" customHeight="1">
      <c r="A19" s="253">
        <v>5</v>
      </c>
      <c r="B19" s="290" t="str">
        <f>Pessac!C14</f>
        <v>lacombe</v>
      </c>
      <c r="C19" s="290" t="str">
        <f>Pessac!D14</f>
        <v>lorine</v>
      </c>
      <c r="D19" s="260"/>
      <c r="E19" s="288"/>
      <c r="F19" s="257"/>
      <c r="G19" s="258">
        <v>5</v>
      </c>
      <c r="H19" s="254"/>
      <c r="I19" s="254"/>
      <c r="J19" s="260"/>
      <c r="K19" s="260"/>
    </row>
    <row r="20" spans="1:11" ht="27.75" customHeight="1">
      <c r="A20" s="253">
        <v>6</v>
      </c>
      <c r="B20" s="290" t="str">
        <f>Pessac!C15</f>
        <v>GIACOMELLO</v>
      </c>
      <c r="C20" s="290" t="str">
        <f>Pessac!D15</f>
        <v>Marie</v>
      </c>
      <c r="D20" s="260"/>
      <c r="E20" s="288"/>
      <c r="F20" s="257"/>
      <c r="G20" s="258">
        <v>6</v>
      </c>
      <c r="H20" s="254" t="str">
        <f>'Nantes-La Bernerie'!C15</f>
        <v>LESCOT </v>
      </c>
      <c r="I20" s="254" t="str">
        <f>'Nantes-La Bernerie'!D15</f>
        <v>Juliette</v>
      </c>
      <c r="J20" s="260"/>
      <c r="K20" s="260"/>
    </row>
    <row r="21" spans="1:11" ht="27.75" customHeight="1">
      <c r="A21" s="253">
        <v>7</v>
      </c>
      <c r="B21" s="290" t="str">
        <f>Pessac!C16</f>
        <v>Allano</v>
      </c>
      <c r="C21" s="290" t="str">
        <f>Pessac!D16</f>
        <v>Maëlle</v>
      </c>
      <c r="D21" s="260"/>
      <c r="E21" s="288"/>
      <c r="F21" s="257"/>
      <c r="G21" s="258">
        <v>7</v>
      </c>
      <c r="H21" s="254" t="str">
        <f>'Nantes-La Bernerie'!C16</f>
        <v>PLAQUIN</v>
      </c>
      <c r="I21" s="254" t="str">
        <f>'Nantes-La Bernerie'!D16</f>
        <v>Coraline</v>
      </c>
      <c r="J21" s="260"/>
      <c r="K21" s="260"/>
    </row>
    <row r="22" spans="1:11" ht="27.75" customHeight="1">
      <c r="A22" s="253">
        <v>8</v>
      </c>
      <c r="B22" s="290"/>
      <c r="C22" s="290"/>
      <c r="D22" s="260"/>
      <c r="E22" s="288"/>
      <c r="F22" s="257"/>
      <c r="G22" s="258">
        <v>8</v>
      </c>
      <c r="H22" s="254" t="str">
        <f>'Nantes-La Bernerie'!C17</f>
        <v>BLOYER </v>
      </c>
      <c r="I22" s="254" t="str">
        <f>'Nantes-La Bernerie'!D17</f>
        <v>Tiphaine</v>
      </c>
      <c r="J22" s="260"/>
      <c r="K22" s="260"/>
    </row>
    <row r="23" spans="1:11" ht="27.75" customHeight="1">
      <c r="A23" s="253">
        <v>9</v>
      </c>
      <c r="B23" s="290" t="str">
        <f>Pessac!C18</f>
        <v>HARANG</v>
      </c>
      <c r="C23" s="290" t="str">
        <f>Pessac!D18</f>
        <v>Marilyne</v>
      </c>
      <c r="D23" s="260"/>
      <c r="E23" s="288"/>
      <c r="F23" s="257"/>
      <c r="G23" s="258">
        <v>9</v>
      </c>
      <c r="H23" s="254" t="str">
        <f>'Nantes-La Bernerie'!C18</f>
        <v>MABIT </v>
      </c>
      <c r="I23" s="254" t="str">
        <f>'Nantes-La Bernerie'!D18</f>
        <v>Nolwen</v>
      </c>
      <c r="J23" s="260"/>
      <c r="K23" s="260"/>
    </row>
    <row r="24" spans="1:11" ht="27.75" customHeight="1">
      <c r="A24" s="253">
        <v>10</v>
      </c>
      <c r="B24" s="290" t="str">
        <f>Pessac!C19</f>
        <v>Jonckeau</v>
      </c>
      <c r="C24" s="290" t="str">
        <f>Pessac!D19</f>
        <v>Agathe</v>
      </c>
      <c r="D24" s="260"/>
      <c r="E24" s="288"/>
      <c r="F24" s="257"/>
      <c r="G24" s="258">
        <v>10</v>
      </c>
      <c r="H24" s="254" t="str">
        <f>'Nantes-La Bernerie'!C19</f>
        <v>COTTIN </v>
      </c>
      <c r="I24" s="254" t="str">
        <f>'Nantes-La Bernerie'!D19</f>
        <v>Elyanne </v>
      </c>
      <c r="J24" s="260"/>
      <c r="K24" s="260"/>
    </row>
    <row r="25" spans="1:11" ht="27.75" customHeight="1">
      <c r="A25" s="253">
        <v>11</v>
      </c>
      <c r="B25" s="290" t="str">
        <f>Pessac!C20</f>
        <v>MARTIN</v>
      </c>
      <c r="C25" s="290" t="str">
        <f>Pessac!D20</f>
        <v>Fanny</v>
      </c>
      <c r="D25" s="260"/>
      <c r="E25" s="288"/>
      <c r="F25" s="257"/>
      <c r="G25" s="258">
        <v>11</v>
      </c>
      <c r="H25" s="254" t="str">
        <f>'Nantes-La Bernerie'!C20</f>
        <v>BROSSAULT-CLEMENT </v>
      </c>
      <c r="I25" s="254" t="str">
        <f>'Nantes-La Bernerie'!D20</f>
        <v>Perinne</v>
      </c>
      <c r="J25" s="260"/>
      <c r="K25" s="260"/>
    </row>
    <row r="26" spans="1:11" ht="27.75" customHeight="1">
      <c r="A26" s="253">
        <v>12</v>
      </c>
      <c r="B26" s="290" t="str">
        <f>Pessac!C21</f>
        <v>Lacombe</v>
      </c>
      <c r="C26" s="290" t="str">
        <f>Pessac!D21</f>
        <v>Aurore</v>
      </c>
      <c r="D26" s="260"/>
      <c r="E26" s="288"/>
      <c r="F26" s="257"/>
      <c r="G26" s="258">
        <v>12</v>
      </c>
      <c r="H26" s="254" t="str">
        <f>'Nantes-La Bernerie'!C21</f>
        <v>ROUSTEAU</v>
      </c>
      <c r="I26" s="254" t="str">
        <f>'Nantes-La Bernerie'!D21</f>
        <v>Cécile</v>
      </c>
      <c r="J26" s="260"/>
      <c r="K26" s="260"/>
    </row>
    <row r="27" spans="1:11" ht="27.75" customHeight="1">
      <c r="A27" s="253">
        <v>13</v>
      </c>
      <c r="B27" s="290"/>
      <c r="C27" s="290"/>
      <c r="D27" s="260"/>
      <c r="E27" s="288"/>
      <c r="F27" s="257"/>
      <c r="G27" s="258">
        <v>13</v>
      </c>
      <c r="H27" s="254"/>
      <c r="I27" s="254"/>
      <c r="J27" s="260"/>
      <c r="K27" s="260"/>
    </row>
    <row r="28" spans="1:11" ht="27.75" customHeight="1">
      <c r="A28" s="253">
        <v>14</v>
      </c>
      <c r="B28" s="295"/>
      <c r="C28" s="295"/>
      <c r="D28" s="260"/>
      <c r="E28" s="260"/>
      <c r="F28" s="257"/>
      <c r="G28" s="258">
        <v>14</v>
      </c>
      <c r="H28" s="254"/>
      <c r="I28" s="254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3!I7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10">
      <selection activeCell="J23" sqref="J23"/>
    </sheetView>
  </sheetViews>
  <sheetFormatPr defaultColWidth="11.421875" defaultRowHeight="12.75"/>
  <cols>
    <col min="1" max="1" width="11.421875" style="215" customWidth="1"/>
    <col min="2" max="2" width="12.8515625" style="215" customWidth="1"/>
    <col min="3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43814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f'!B27</f>
        <v>0.4201388888888889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15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f'!D27</f>
        <v>Quimper/Pontivy</v>
      </c>
      <c r="D11" s="240"/>
      <c r="E11" s="240"/>
      <c r="F11" s="241"/>
      <c r="G11" s="242" t="s">
        <v>359</v>
      </c>
      <c r="H11" s="242"/>
      <c r="I11" s="240" t="str">
        <f>'Matchs bpl f'!G27</f>
        <v>Dinan / Montfort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92"/>
      <c r="C15" s="292"/>
      <c r="D15" s="260"/>
      <c r="E15" s="288"/>
      <c r="F15" s="257"/>
      <c r="G15" s="258">
        <v>1</v>
      </c>
      <c r="H15" s="296"/>
      <c r="I15" s="296"/>
      <c r="J15" s="260"/>
      <c r="K15" s="260"/>
    </row>
    <row r="16" spans="1:11" ht="27.75" customHeight="1">
      <c r="A16" s="253">
        <v>2</v>
      </c>
      <c r="B16" s="292" t="str">
        <f>'Quimper Pontivy'!C11</f>
        <v>ANQUETIN</v>
      </c>
      <c r="C16" s="292" t="str">
        <f>'Quimper Pontivy'!D11</f>
        <v>JULIE</v>
      </c>
      <c r="D16" s="260"/>
      <c r="E16" s="288"/>
      <c r="F16" s="257"/>
      <c r="G16" s="258">
        <v>2</v>
      </c>
      <c r="H16" s="296" t="str">
        <f>'Dinan-Montfort'!C11</f>
        <v>BLAYOT NOGRET</v>
      </c>
      <c r="I16" s="296" t="str">
        <f>'Dinan-Montfort'!D11</f>
        <v>Amélie</v>
      </c>
      <c r="J16" s="260"/>
      <c r="K16" s="260"/>
    </row>
    <row r="17" spans="1:11" ht="27.75" customHeight="1">
      <c r="A17" s="253">
        <v>3</v>
      </c>
      <c r="B17" s="292" t="str">
        <f>'Quimper Pontivy'!C12</f>
        <v>DIQUELOU</v>
      </c>
      <c r="C17" s="292" t="str">
        <f>'Quimper Pontivy'!D12</f>
        <v>MELANN</v>
      </c>
      <c r="D17" s="260"/>
      <c r="E17" s="288"/>
      <c r="F17" s="257"/>
      <c r="G17" s="258">
        <v>3</v>
      </c>
      <c r="H17" s="296" t="str">
        <f>'Dinan-Montfort'!C12</f>
        <v>LOUIS</v>
      </c>
      <c r="I17" s="296" t="str">
        <f>'Dinan-Montfort'!D12</f>
        <v>Romane</v>
      </c>
      <c r="J17" s="260"/>
      <c r="K17" s="260"/>
    </row>
    <row r="18" spans="1:11" ht="27.75" customHeight="1">
      <c r="A18" s="253">
        <v>4</v>
      </c>
      <c r="B18" s="292" t="str">
        <f>'Quimper Pontivy'!C13</f>
        <v>LE PAIH</v>
      </c>
      <c r="C18" s="292" t="str">
        <f>'Quimper Pontivy'!D13</f>
        <v>OCEANE</v>
      </c>
      <c r="D18" s="260"/>
      <c r="E18" s="288"/>
      <c r="F18" s="257"/>
      <c r="G18" s="258">
        <v>4</v>
      </c>
      <c r="H18" s="296" t="str">
        <f>'Dinan-Montfort'!C13</f>
        <v>SANDERE</v>
      </c>
      <c r="I18" s="296" t="str">
        <f>'Dinan-Montfort'!D13</f>
        <v>Lénore</v>
      </c>
      <c r="J18" s="260"/>
      <c r="K18" s="260"/>
    </row>
    <row r="19" spans="1:11" ht="27.75" customHeight="1">
      <c r="A19" s="253">
        <v>5</v>
      </c>
      <c r="B19" s="292" t="str">
        <f>'Quimper Pontivy'!C14</f>
        <v>FAUQUEUX</v>
      </c>
      <c r="C19" s="292" t="str">
        <f>'Quimper Pontivy'!D14</f>
        <v>HELENE</v>
      </c>
      <c r="D19" s="260"/>
      <c r="E19" s="288"/>
      <c r="F19" s="257"/>
      <c r="G19" s="258">
        <v>5</v>
      </c>
      <c r="H19" s="296" t="str">
        <f>'Dinan-Montfort'!C14</f>
        <v>LAMRANI ALAOUI</v>
      </c>
      <c r="I19" s="296" t="str">
        <f>'Dinan-Montfort'!D14</f>
        <v>Norah</v>
      </c>
      <c r="J19" s="260"/>
      <c r="K19" s="260"/>
    </row>
    <row r="20" spans="1:11" ht="27.75" customHeight="1">
      <c r="A20" s="253">
        <v>6</v>
      </c>
      <c r="B20" s="292" t="str">
        <f>'Quimper Pontivy'!C15</f>
        <v>FAUQUEUX</v>
      </c>
      <c r="C20" s="292" t="str">
        <f>'Quimper Pontivy'!D15</f>
        <v>TESS</v>
      </c>
      <c r="D20" s="260"/>
      <c r="E20" s="288"/>
      <c r="F20" s="257"/>
      <c r="G20" s="258">
        <v>6</v>
      </c>
      <c r="H20" s="296" t="str">
        <f>'Dinan-Montfort'!C15</f>
        <v>LEDOLEDEC</v>
      </c>
      <c r="I20" s="296" t="str">
        <f>'Dinan-Montfort'!D15</f>
        <v>Hannah</v>
      </c>
      <c r="J20" s="260"/>
      <c r="K20" s="260"/>
    </row>
    <row r="21" spans="1:11" ht="27.75" customHeight="1">
      <c r="A21" s="253">
        <v>7</v>
      </c>
      <c r="B21" s="292" t="str">
        <f>'Quimper Pontivy'!C16</f>
        <v>BEZIER</v>
      </c>
      <c r="C21" s="292" t="str">
        <f>'Quimper Pontivy'!D16</f>
        <v>FLAVIE</v>
      </c>
      <c r="D21" s="260"/>
      <c r="E21" s="288"/>
      <c r="F21" s="257"/>
      <c r="G21" s="258">
        <v>7</v>
      </c>
      <c r="H21" s="296" t="str">
        <f>'Dinan-Montfort'!C16</f>
        <v>MEUNIER</v>
      </c>
      <c r="I21" s="296" t="str">
        <f>'Dinan-Montfort'!D16</f>
        <v>Camille</v>
      </c>
      <c r="J21" s="260"/>
      <c r="K21" s="260"/>
    </row>
    <row r="22" spans="1:11" ht="27.75" customHeight="1">
      <c r="A22" s="253">
        <v>8</v>
      </c>
      <c r="B22" s="292" t="str">
        <f>'Quimper Pontivy'!C17</f>
        <v>TUAL</v>
      </c>
      <c r="C22" s="292" t="str">
        <f>'Quimper Pontivy'!D17</f>
        <v>HELORIE</v>
      </c>
      <c r="D22" s="260"/>
      <c r="E22" s="288"/>
      <c r="F22" s="257"/>
      <c r="G22" s="258">
        <v>8</v>
      </c>
      <c r="H22" s="296" t="str">
        <f>'Dinan-Montfort'!C17</f>
        <v>BLAYOT NOGRET</v>
      </c>
      <c r="I22" s="296" t="str">
        <f>'Dinan-Montfort'!D17</f>
        <v>Domitille</v>
      </c>
      <c r="J22" s="260"/>
      <c r="K22" s="260"/>
    </row>
    <row r="23" spans="1:11" ht="27.75" customHeight="1">
      <c r="A23" s="253">
        <v>9</v>
      </c>
      <c r="B23" s="292" t="str">
        <f>'Quimper Pontivy'!C18</f>
        <v>VALLEE</v>
      </c>
      <c r="C23" s="292" t="str">
        <f>'Quimper Pontivy'!D18</f>
        <v>TIPHAINE</v>
      </c>
      <c r="D23" s="260"/>
      <c r="E23" s="288"/>
      <c r="F23" s="257"/>
      <c r="G23" s="258">
        <v>9</v>
      </c>
      <c r="H23" s="296" t="str">
        <f>'Dinan-Montfort'!C18</f>
        <v>DY</v>
      </c>
      <c r="I23" s="296" t="str">
        <f>'Dinan-Montfort'!D18</f>
        <v>Eloïse</v>
      </c>
      <c r="J23" s="260"/>
      <c r="K23" s="260"/>
    </row>
    <row r="24" spans="1:11" ht="27.75" customHeight="1">
      <c r="A24" s="253">
        <v>10</v>
      </c>
      <c r="B24" s="292" t="str">
        <f>'Quimper Pontivy'!C19</f>
        <v>DEIMAT</v>
      </c>
      <c r="C24" s="292" t="str">
        <f>'Quimper Pontivy'!D19</f>
        <v>CAMILLE</v>
      </c>
      <c r="D24" s="260"/>
      <c r="E24" s="288"/>
      <c r="F24" s="257"/>
      <c r="G24" s="258">
        <v>10</v>
      </c>
      <c r="H24" s="296" t="str">
        <f>'Dinan-Montfort'!C19</f>
        <v>POUSSIN</v>
      </c>
      <c r="I24" s="296" t="str">
        <f>'Dinan-Montfort'!D19</f>
        <v>Séverine</v>
      </c>
      <c r="J24" s="260"/>
      <c r="K24" s="260"/>
    </row>
    <row r="25" spans="1:11" ht="27.75" customHeight="1">
      <c r="A25" s="253">
        <v>11</v>
      </c>
      <c r="B25" s="292"/>
      <c r="C25" s="292"/>
      <c r="D25" s="260"/>
      <c r="E25" s="288"/>
      <c r="F25" s="257"/>
      <c r="G25" s="258">
        <v>11</v>
      </c>
      <c r="H25" s="296" t="str">
        <f>'Dinan-Montfort'!C20</f>
        <v>BRE</v>
      </c>
      <c r="I25" s="296" t="str">
        <f>'Dinan-Montfort'!D20</f>
        <v>Alanis</v>
      </c>
      <c r="J25" s="260"/>
      <c r="K25" s="260"/>
    </row>
    <row r="26" spans="1:11" ht="27.75" customHeight="1">
      <c r="A26" s="253">
        <v>12</v>
      </c>
      <c r="B26" s="292"/>
      <c r="C26" s="292"/>
      <c r="D26" s="260"/>
      <c r="E26" s="288"/>
      <c r="F26" s="257"/>
      <c r="G26" s="258">
        <v>12</v>
      </c>
      <c r="H26" s="296" t="str">
        <f>'Dinan-Montfort'!C21</f>
        <v>FROGER</v>
      </c>
      <c r="I26" s="296" t="str">
        <f>'Dinan-Montfort'!D21</f>
        <v>Maeline</v>
      </c>
      <c r="J26" s="260"/>
      <c r="K26" s="260"/>
    </row>
    <row r="27" spans="1:11" ht="27.75" customHeight="1">
      <c r="A27" s="253">
        <v>13</v>
      </c>
      <c r="B27" s="292"/>
      <c r="C27" s="292"/>
      <c r="D27" s="260"/>
      <c r="E27" s="288"/>
      <c r="F27" s="257"/>
      <c r="G27" s="258">
        <v>13</v>
      </c>
      <c r="H27" s="296"/>
      <c r="I27" s="296"/>
      <c r="J27" s="260"/>
      <c r="K27" s="260"/>
    </row>
    <row r="28" spans="1:11" ht="27.75" customHeight="1">
      <c r="A28" s="253">
        <v>14</v>
      </c>
      <c r="B28" s="295"/>
      <c r="C28" s="295"/>
      <c r="D28" s="260"/>
      <c r="E28" s="260"/>
      <c r="F28" s="257"/>
      <c r="G28" s="258">
        <v>14</v>
      </c>
      <c r="H28" s="296"/>
      <c r="I28" s="296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4!I7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6">
      <selection activeCell="J20" sqref="J20"/>
    </sheetView>
  </sheetViews>
  <sheetFormatPr defaultColWidth="11.421875" defaultRowHeight="12.75"/>
  <cols>
    <col min="1" max="1" width="11.421875" style="215" customWidth="1"/>
    <col min="2" max="2" width="16.00390625" style="215" customWidth="1"/>
    <col min="3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43814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f'!B28</f>
        <v>0.4375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16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f'!D28</f>
        <v>Rennes 1</v>
      </c>
      <c r="D11" s="240"/>
      <c r="E11" s="240"/>
      <c r="F11" s="241"/>
      <c r="G11" s="242" t="s">
        <v>359</v>
      </c>
      <c r="H11" s="242"/>
      <c r="I11" s="240" t="str">
        <f>'Matchs bpl f'!G28</f>
        <v>Brest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87"/>
      <c r="C15" s="287"/>
      <c r="D15" s="260"/>
      <c r="E15" s="288"/>
      <c r="F15" s="257"/>
      <c r="G15" s="258">
        <v>1</v>
      </c>
      <c r="H15" s="259" t="str">
        <f>Brest!C10</f>
        <v>LEA</v>
      </c>
      <c r="I15" s="259" t="str">
        <f>Brest!D10</f>
        <v>CLAIRE</v>
      </c>
      <c r="J15" s="260"/>
      <c r="K15" s="260"/>
    </row>
    <row r="16" spans="1:11" ht="27.75" customHeight="1">
      <c r="A16" s="253">
        <v>2</v>
      </c>
      <c r="B16" s="287"/>
      <c r="C16" s="287"/>
      <c r="D16" s="260"/>
      <c r="E16" s="288"/>
      <c r="F16" s="257"/>
      <c r="G16" s="258">
        <v>2</v>
      </c>
      <c r="H16" s="259" t="str">
        <f>Brest!C11</f>
        <v>LAOUABDIA JACOBEE</v>
      </c>
      <c r="I16" s="259" t="str">
        <f>Brest!D11</f>
        <v>LEILA</v>
      </c>
      <c r="J16" s="260"/>
      <c r="K16" s="260"/>
    </row>
    <row r="17" spans="1:11" ht="27.75" customHeight="1">
      <c r="A17" s="253">
        <v>3</v>
      </c>
      <c r="B17" s="287"/>
      <c r="C17" s="287"/>
      <c r="D17" s="260"/>
      <c r="E17" s="288"/>
      <c r="F17" s="257"/>
      <c r="G17" s="258">
        <v>3</v>
      </c>
      <c r="H17" s="259" t="str">
        <f>Brest!C12</f>
        <v>GUENNOC</v>
      </c>
      <c r="I17" s="259" t="str">
        <f>Brest!D12</f>
        <v>Camille</v>
      </c>
      <c r="J17" s="260"/>
      <c r="K17" s="260"/>
    </row>
    <row r="18" spans="1:11" ht="27.75" customHeight="1">
      <c r="A18" s="253">
        <v>4</v>
      </c>
      <c r="B18" s="287"/>
      <c r="C18" s="287"/>
      <c r="D18" s="260"/>
      <c r="E18" s="288"/>
      <c r="F18" s="257"/>
      <c r="G18" s="258">
        <v>4</v>
      </c>
      <c r="H18" s="259" t="str">
        <f>Brest!C13</f>
        <v>KERHUEL</v>
      </c>
      <c r="I18" s="259" t="str">
        <f>Brest!D13</f>
        <v>Aude</v>
      </c>
      <c r="J18" s="260"/>
      <c r="K18" s="260"/>
    </row>
    <row r="19" spans="1:11" ht="27.75" customHeight="1">
      <c r="A19" s="253">
        <v>5</v>
      </c>
      <c r="B19" s="287" t="str">
        <f>'Rennes 1'!C14</f>
        <v>GINSBOURGER</v>
      </c>
      <c r="C19" s="287" t="str">
        <f>'Rennes 1'!D14</f>
        <v>MAUD</v>
      </c>
      <c r="D19" s="260"/>
      <c r="E19" s="288"/>
      <c r="F19" s="257"/>
      <c r="G19" s="258">
        <v>5</v>
      </c>
      <c r="H19" s="259" t="str">
        <f>Brest!C14</f>
        <v>LE ROUX</v>
      </c>
      <c r="I19" s="259" t="str">
        <f>Brest!D14</f>
        <v>Ludivine</v>
      </c>
      <c r="J19" s="260"/>
      <c r="K19" s="260"/>
    </row>
    <row r="20" spans="1:11" ht="27.75" customHeight="1">
      <c r="A20" s="253">
        <v>6</v>
      </c>
      <c r="B20" s="287" t="str">
        <f>'Rennes 1'!C15</f>
        <v>GILLET</v>
      </c>
      <c r="C20" s="287" t="str">
        <f>'Rennes 1'!D15</f>
        <v>CAROLE</v>
      </c>
      <c r="D20" s="260"/>
      <c r="E20" s="288"/>
      <c r="F20" s="257"/>
      <c r="G20" s="258">
        <v>6</v>
      </c>
      <c r="H20" s="259" t="str">
        <f>Brest!C15</f>
        <v>JUIN</v>
      </c>
      <c r="I20" s="259" t="str">
        <f>Brest!D15</f>
        <v>Héloïse</v>
      </c>
      <c r="J20" s="260"/>
      <c r="K20" s="260"/>
    </row>
    <row r="21" spans="1:11" ht="27.75" customHeight="1">
      <c r="A21" s="253">
        <v>7</v>
      </c>
      <c r="B21" s="287"/>
      <c r="C21" s="287"/>
      <c r="D21" s="260"/>
      <c r="E21" s="288"/>
      <c r="F21" s="257"/>
      <c r="G21" s="258">
        <v>7</v>
      </c>
      <c r="H21" s="259" t="str">
        <f>Brest!C16</f>
        <v>MASSIN</v>
      </c>
      <c r="I21" s="259" t="str">
        <f>Brest!D16</f>
        <v>Elise</v>
      </c>
      <c r="J21" s="260"/>
      <c r="K21" s="260"/>
    </row>
    <row r="22" spans="1:11" ht="27.75" customHeight="1">
      <c r="A22" s="253">
        <v>8</v>
      </c>
      <c r="B22" s="287" t="str">
        <f>'Rennes 1'!C17</f>
        <v>GODEC</v>
      </c>
      <c r="C22" s="287" t="str">
        <f>'Rennes 1'!D17</f>
        <v>YUNA</v>
      </c>
      <c r="D22" s="260"/>
      <c r="E22" s="288"/>
      <c r="F22" s="257"/>
      <c r="G22" s="258">
        <v>8</v>
      </c>
      <c r="H22" s="259" t="str">
        <f>Brest!C17</f>
        <v>DEHAYS</v>
      </c>
      <c r="I22" s="259" t="str">
        <f>Brest!D17</f>
        <v>Louise</v>
      </c>
      <c r="J22" s="260"/>
      <c r="K22" s="260"/>
    </row>
    <row r="23" spans="1:11" ht="27.75" customHeight="1">
      <c r="A23" s="253">
        <v>9</v>
      </c>
      <c r="B23" s="287" t="str">
        <f>'Rennes 1'!C18</f>
        <v>YVER</v>
      </c>
      <c r="C23" s="287" t="str">
        <f>'Rennes 1'!D18</f>
        <v>AURELIE</v>
      </c>
      <c r="D23" s="260"/>
      <c r="E23" s="288"/>
      <c r="F23" s="257"/>
      <c r="G23" s="258">
        <v>9</v>
      </c>
      <c r="H23" s="259" t="str">
        <f>Brest!C18</f>
        <v>LE BIHAN </v>
      </c>
      <c r="I23" s="259" t="str">
        <f>Brest!D18</f>
        <v>Maëva</v>
      </c>
      <c r="J23" s="260"/>
      <c r="K23" s="260"/>
    </row>
    <row r="24" spans="1:11" ht="27.75" customHeight="1">
      <c r="A24" s="253">
        <v>10</v>
      </c>
      <c r="B24" s="287" t="str">
        <f>'Rennes 1'!C19</f>
        <v>THOMAZO</v>
      </c>
      <c r="C24" s="287" t="str">
        <f>'Rennes 1'!D19</f>
        <v>LAURA</v>
      </c>
      <c r="D24" s="260"/>
      <c r="E24" s="288"/>
      <c r="F24" s="257"/>
      <c r="G24" s="258">
        <v>10</v>
      </c>
      <c r="H24" s="259"/>
      <c r="I24" s="259"/>
      <c r="J24" s="260"/>
      <c r="K24" s="260"/>
    </row>
    <row r="25" spans="1:11" ht="27.75" customHeight="1">
      <c r="A25" s="253">
        <v>11</v>
      </c>
      <c r="B25" s="287"/>
      <c r="C25" s="287"/>
      <c r="D25" s="260"/>
      <c r="E25" s="288"/>
      <c r="F25" s="257"/>
      <c r="G25" s="258">
        <v>11</v>
      </c>
      <c r="H25" s="259"/>
      <c r="I25" s="259"/>
      <c r="J25" s="260"/>
      <c r="K25" s="260"/>
    </row>
    <row r="26" spans="1:11" ht="27.75" customHeight="1">
      <c r="A26" s="253">
        <v>12</v>
      </c>
      <c r="B26" s="287"/>
      <c r="C26" s="287"/>
      <c r="D26" s="260"/>
      <c r="E26" s="288"/>
      <c r="F26" s="257"/>
      <c r="G26" s="258">
        <v>12</v>
      </c>
      <c r="H26" s="259"/>
      <c r="I26" s="259"/>
      <c r="J26" s="260"/>
      <c r="K26" s="260"/>
    </row>
    <row r="27" spans="1:11" ht="27.75" customHeight="1">
      <c r="A27" s="253">
        <v>13</v>
      </c>
      <c r="B27" s="287"/>
      <c r="C27" s="287"/>
      <c r="D27" s="260"/>
      <c r="E27" s="288"/>
      <c r="F27" s="257"/>
      <c r="G27" s="258">
        <v>13</v>
      </c>
      <c r="H27" s="259"/>
      <c r="I27" s="259"/>
      <c r="J27" s="260"/>
      <c r="K27" s="260"/>
    </row>
    <row r="28" spans="1:11" ht="27.75" customHeight="1">
      <c r="A28" s="253">
        <v>14</v>
      </c>
      <c r="B28" s="287"/>
      <c r="C28" s="287"/>
      <c r="D28" s="260"/>
      <c r="E28" s="260"/>
      <c r="F28" s="257"/>
      <c r="G28" s="258">
        <v>14</v>
      </c>
      <c r="H28" s="259"/>
      <c r="I28" s="259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5!I7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3">
      <selection activeCell="N26" sqref="N26"/>
    </sheetView>
  </sheetViews>
  <sheetFormatPr defaultColWidth="11.421875" defaultRowHeight="12.75"/>
  <cols>
    <col min="1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43814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f'!B29</f>
        <v>0.4548611111111111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17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f'!D29</f>
        <v>La Rochelle</v>
      </c>
      <c r="D11" s="240"/>
      <c r="E11" s="240"/>
      <c r="F11" s="241"/>
      <c r="G11" s="242" t="s">
        <v>359</v>
      </c>
      <c r="H11" s="242"/>
      <c r="I11" s="240" t="str">
        <f>'Matchs bpl f'!G29</f>
        <v>Nantes / La Bernerie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94" t="str">
        <f>'La Rochelle'!C10</f>
        <v>CEAUX</v>
      </c>
      <c r="C15" s="294" t="str">
        <f>'La Rochelle'!D10</f>
        <v>Julia</v>
      </c>
      <c r="D15" s="260"/>
      <c r="E15" s="288"/>
      <c r="F15" s="257"/>
      <c r="G15" s="258">
        <v>1</v>
      </c>
      <c r="H15" s="254"/>
      <c r="I15" s="254"/>
      <c r="J15" s="260"/>
      <c r="K15" s="260"/>
    </row>
    <row r="16" spans="1:11" ht="27.75" customHeight="1">
      <c r="A16" s="253">
        <v>2</v>
      </c>
      <c r="B16" s="294" t="str">
        <f>'La Rochelle'!C11</f>
        <v>HONORE</v>
      </c>
      <c r="C16" s="294" t="str">
        <f>'La Rochelle'!D11</f>
        <v>Karen</v>
      </c>
      <c r="D16" s="260"/>
      <c r="E16" s="288"/>
      <c r="F16" s="257"/>
      <c r="G16" s="258">
        <v>2</v>
      </c>
      <c r="H16" s="254" t="str">
        <f>'Nantes-La Bernerie'!C11</f>
        <v>PRAS</v>
      </c>
      <c r="I16" s="254" t="str">
        <f>'Nantes-La Bernerie'!D11</f>
        <v>Isabelle </v>
      </c>
      <c r="J16" s="260"/>
      <c r="K16" s="260"/>
    </row>
    <row r="17" spans="1:11" ht="27.75" customHeight="1">
      <c r="A17" s="253">
        <v>3</v>
      </c>
      <c r="B17" s="294" t="str">
        <f>'La Rochelle'!C12</f>
        <v>ROCHE</v>
      </c>
      <c r="C17" s="294" t="str">
        <f>'La Rochelle'!D12</f>
        <v>Emmanuelle</v>
      </c>
      <c r="D17" s="260"/>
      <c r="E17" s="288"/>
      <c r="F17" s="257"/>
      <c r="G17" s="258">
        <v>3</v>
      </c>
      <c r="H17" s="254" t="str">
        <f>'Nantes-La Bernerie'!C12</f>
        <v>VANPOUCKE</v>
      </c>
      <c r="I17" s="254" t="str">
        <f>'Nantes-La Bernerie'!D12</f>
        <v>Julie</v>
      </c>
      <c r="J17" s="260"/>
      <c r="K17" s="260"/>
    </row>
    <row r="18" spans="1:11" ht="27.75" customHeight="1">
      <c r="A18" s="253">
        <v>4</v>
      </c>
      <c r="B18" s="294" t="str">
        <f>'La Rochelle'!C13</f>
        <v>CEAUX</v>
      </c>
      <c r="C18" s="294" t="str">
        <f>'La Rochelle'!D13</f>
        <v>Anne</v>
      </c>
      <c r="D18" s="260"/>
      <c r="E18" s="288"/>
      <c r="F18" s="257"/>
      <c r="G18" s="258">
        <v>4</v>
      </c>
      <c r="H18" s="254" t="str">
        <f>'Nantes-La Bernerie'!C13</f>
        <v>CHIGNON</v>
      </c>
      <c r="I18" s="254" t="str">
        <f>'Nantes-La Bernerie'!D13</f>
        <v>Delphine</v>
      </c>
      <c r="J18" s="260"/>
      <c r="K18" s="260"/>
    </row>
    <row r="19" spans="1:11" ht="27.75" customHeight="1">
      <c r="A19" s="253">
        <v>5</v>
      </c>
      <c r="B19" s="294" t="str">
        <f>'La Rochelle'!C14</f>
        <v>RIHOUET</v>
      </c>
      <c r="C19" s="294" t="str">
        <f>'La Rochelle'!D14</f>
        <v>Flavie</v>
      </c>
      <c r="D19" s="260"/>
      <c r="E19" s="288"/>
      <c r="F19" s="257"/>
      <c r="G19" s="258">
        <v>5</v>
      </c>
      <c r="H19" s="254"/>
      <c r="I19" s="254"/>
      <c r="J19" s="260"/>
      <c r="K19" s="260"/>
    </row>
    <row r="20" spans="1:11" ht="27.75" customHeight="1">
      <c r="A20" s="253">
        <v>6</v>
      </c>
      <c r="B20" s="294"/>
      <c r="C20" s="294"/>
      <c r="D20" s="260"/>
      <c r="E20" s="288"/>
      <c r="F20" s="257"/>
      <c r="G20" s="258">
        <v>6</v>
      </c>
      <c r="H20" s="254" t="str">
        <f>'Nantes-La Bernerie'!C15</f>
        <v>LESCOT </v>
      </c>
      <c r="I20" s="254" t="str">
        <f>'Nantes-La Bernerie'!D15</f>
        <v>Juliette</v>
      </c>
      <c r="J20" s="260"/>
      <c r="K20" s="260"/>
    </row>
    <row r="21" spans="1:11" ht="27.75" customHeight="1">
      <c r="A21" s="253">
        <v>7</v>
      </c>
      <c r="B21" s="294" t="str">
        <f>'La Rochelle'!C16</f>
        <v>URREGO</v>
      </c>
      <c r="C21" s="294" t="str">
        <f>'La Rochelle'!D16</f>
        <v>Sasha</v>
      </c>
      <c r="D21" s="260"/>
      <c r="E21" s="288"/>
      <c r="F21" s="257"/>
      <c r="G21" s="258">
        <v>7</v>
      </c>
      <c r="H21" s="254" t="str">
        <f>'Nantes-La Bernerie'!C16</f>
        <v>PLAQUIN</v>
      </c>
      <c r="I21" s="254" t="str">
        <f>'Nantes-La Bernerie'!D16</f>
        <v>Coraline</v>
      </c>
      <c r="J21" s="260"/>
      <c r="K21" s="260"/>
    </row>
    <row r="22" spans="1:11" ht="27.75" customHeight="1">
      <c r="A22" s="253">
        <v>8</v>
      </c>
      <c r="B22" s="294"/>
      <c r="C22" s="294"/>
      <c r="D22" s="260"/>
      <c r="E22" s="288"/>
      <c r="F22" s="257"/>
      <c r="G22" s="258">
        <v>8</v>
      </c>
      <c r="H22" s="254" t="str">
        <f>'Nantes-La Bernerie'!C17</f>
        <v>BLOYER </v>
      </c>
      <c r="I22" s="254" t="str">
        <f>'Nantes-La Bernerie'!D17</f>
        <v>Tiphaine</v>
      </c>
      <c r="J22" s="260"/>
      <c r="K22" s="260"/>
    </row>
    <row r="23" spans="1:11" ht="27.75" customHeight="1">
      <c r="A23" s="253">
        <v>9</v>
      </c>
      <c r="B23" s="294"/>
      <c r="C23" s="294"/>
      <c r="D23" s="260"/>
      <c r="E23" s="288"/>
      <c r="F23" s="257"/>
      <c r="G23" s="258">
        <v>9</v>
      </c>
      <c r="H23" s="254" t="str">
        <f>'Nantes-La Bernerie'!C18</f>
        <v>MABIT </v>
      </c>
      <c r="I23" s="254" t="str">
        <f>'Nantes-La Bernerie'!D18</f>
        <v>Nolwen</v>
      </c>
      <c r="J23" s="260"/>
      <c r="K23" s="260"/>
    </row>
    <row r="24" spans="1:11" ht="27.75" customHeight="1">
      <c r="A24" s="253">
        <v>10</v>
      </c>
      <c r="B24" s="294" t="str">
        <f>'La Rochelle'!C19</f>
        <v>CANTONI</v>
      </c>
      <c r="C24" s="294" t="str">
        <f>'La Rochelle'!D19</f>
        <v>Clémence</v>
      </c>
      <c r="D24" s="260"/>
      <c r="E24" s="288"/>
      <c r="F24" s="257"/>
      <c r="G24" s="258">
        <v>10</v>
      </c>
      <c r="H24" s="254" t="str">
        <f>'Nantes-La Bernerie'!C19</f>
        <v>COTTIN </v>
      </c>
      <c r="I24" s="254" t="str">
        <f>'Nantes-La Bernerie'!D19</f>
        <v>Elyanne </v>
      </c>
      <c r="J24" s="260"/>
      <c r="K24" s="260"/>
    </row>
    <row r="25" spans="1:11" ht="27.75" customHeight="1">
      <c r="A25" s="253">
        <v>11</v>
      </c>
      <c r="B25" s="294" t="str">
        <f>'La Rochelle'!C20</f>
        <v>SINGEVIN</v>
      </c>
      <c r="C25" s="294" t="str">
        <f>'La Rochelle'!D20</f>
        <v>Louane</v>
      </c>
      <c r="D25" s="260"/>
      <c r="E25" s="288"/>
      <c r="F25" s="257"/>
      <c r="G25" s="258">
        <v>11</v>
      </c>
      <c r="H25" s="254" t="str">
        <f>'Nantes-La Bernerie'!C20</f>
        <v>BROSSAULT-CLEMENT </v>
      </c>
      <c r="I25" s="254" t="str">
        <f>'Nantes-La Bernerie'!D20</f>
        <v>Perinne</v>
      </c>
      <c r="J25" s="260"/>
      <c r="K25" s="260"/>
    </row>
    <row r="26" spans="1:11" ht="27.75" customHeight="1">
      <c r="A26" s="253">
        <v>12</v>
      </c>
      <c r="B26" s="294" t="str">
        <f>'La Rochelle'!C21</f>
        <v>ROBERT</v>
      </c>
      <c r="C26" s="294" t="str">
        <f>'La Rochelle'!D21</f>
        <v>Héloïse</v>
      </c>
      <c r="D26" s="260"/>
      <c r="E26" s="288"/>
      <c r="F26" s="257"/>
      <c r="G26" s="258">
        <v>12</v>
      </c>
      <c r="H26" s="254" t="str">
        <f>'Nantes-La Bernerie'!C21</f>
        <v>ROUSTEAU</v>
      </c>
      <c r="I26" s="254" t="str">
        <f>'Nantes-La Bernerie'!D21</f>
        <v>Cécile</v>
      </c>
      <c r="J26" s="260"/>
      <c r="K26" s="260"/>
    </row>
    <row r="27" spans="1:11" ht="27.75" customHeight="1">
      <c r="A27" s="253">
        <v>13</v>
      </c>
      <c r="B27" s="294"/>
      <c r="C27" s="294"/>
      <c r="D27" s="260"/>
      <c r="E27" s="288"/>
      <c r="F27" s="257"/>
      <c r="G27" s="258">
        <v>13</v>
      </c>
      <c r="H27" s="254"/>
      <c r="I27" s="254"/>
      <c r="J27" s="260"/>
      <c r="K27" s="260"/>
    </row>
    <row r="28" spans="1:11" ht="27.75" customHeight="1">
      <c r="A28" s="253">
        <v>14</v>
      </c>
      <c r="B28" s="294"/>
      <c r="C28" s="294"/>
      <c r="D28" s="260"/>
      <c r="E28" s="260"/>
      <c r="F28" s="257"/>
      <c r="G28" s="258">
        <v>14</v>
      </c>
      <c r="H28" s="254"/>
      <c r="I28" s="254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6!I7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6">
      <selection activeCell="M28" sqref="M28"/>
    </sheetView>
  </sheetViews>
  <sheetFormatPr defaultColWidth="11.421875" defaultRowHeight="12.75"/>
  <cols>
    <col min="1" max="1" width="11.421875" style="215" customWidth="1"/>
    <col min="2" max="2" width="20.00390625" style="215" customWidth="1"/>
    <col min="3" max="7" width="11.421875" style="215" customWidth="1"/>
    <col min="8" max="8" width="18.42187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43814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f'!B30</f>
        <v>0.4722222222222222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18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f'!D30</f>
        <v>Dinan / Montfort</v>
      </c>
      <c r="D11" s="240"/>
      <c r="E11" s="240"/>
      <c r="F11" s="241"/>
      <c r="G11" s="242" t="s">
        <v>359</v>
      </c>
      <c r="H11" s="242"/>
      <c r="I11" s="240" t="str">
        <f>'Matchs bpl f'!G30</f>
        <v>Pessac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87"/>
      <c r="C15" s="287"/>
      <c r="D15" s="260"/>
      <c r="E15" s="288"/>
      <c r="F15" s="257"/>
      <c r="G15" s="258">
        <v>1</v>
      </c>
      <c r="H15" s="290"/>
      <c r="I15" s="290"/>
      <c r="J15" s="260"/>
      <c r="K15" s="260"/>
    </row>
    <row r="16" spans="1:11" ht="27.75" customHeight="1">
      <c r="A16" s="253">
        <v>2</v>
      </c>
      <c r="B16" s="287" t="str">
        <f>'Dinan-Montfort'!C11</f>
        <v>BLAYOT NOGRET</v>
      </c>
      <c r="C16" s="287" t="str">
        <f>'Dinan-Montfort'!D11</f>
        <v>Amélie</v>
      </c>
      <c r="D16" s="260"/>
      <c r="E16" s="288"/>
      <c r="F16" s="257"/>
      <c r="G16" s="258">
        <v>2</v>
      </c>
      <c r="H16" s="290" t="str">
        <f>Pessac!C11</f>
        <v>WATELET</v>
      </c>
      <c r="I16" s="290" t="str">
        <f>Pessac!D11</f>
        <v>Marilou</v>
      </c>
      <c r="J16" s="260"/>
      <c r="K16" s="260"/>
    </row>
    <row r="17" spans="1:11" ht="27.75" customHeight="1">
      <c r="A17" s="253">
        <v>3</v>
      </c>
      <c r="B17" s="287" t="str">
        <f>'Dinan-Montfort'!C12</f>
        <v>LOUIS</v>
      </c>
      <c r="C17" s="287" t="str">
        <f>'Dinan-Montfort'!D12</f>
        <v>Romane</v>
      </c>
      <c r="D17" s="260"/>
      <c r="E17" s="288"/>
      <c r="F17" s="257"/>
      <c r="G17" s="258">
        <v>3</v>
      </c>
      <c r="H17" s="290" t="str">
        <f>Pessac!C12</f>
        <v>Bourrien</v>
      </c>
      <c r="I17" s="290" t="str">
        <f>Pessac!D12</f>
        <v>Nolwenn</v>
      </c>
      <c r="J17" s="260"/>
      <c r="K17" s="260"/>
    </row>
    <row r="18" spans="1:11" ht="27.75" customHeight="1">
      <c r="A18" s="253">
        <v>4</v>
      </c>
      <c r="B18" s="287" t="str">
        <f>'Dinan-Montfort'!C13</f>
        <v>SANDERE</v>
      </c>
      <c r="C18" s="287" t="str">
        <f>'Dinan-Montfort'!D13</f>
        <v>Lénore</v>
      </c>
      <c r="D18" s="260"/>
      <c r="E18" s="288"/>
      <c r="F18" s="257"/>
      <c r="G18" s="258">
        <v>4</v>
      </c>
      <c r="H18" s="290" t="str">
        <f>Pessac!C13</f>
        <v>LANGEOIS</v>
      </c>
      <c r="I18" s="290" t="str">
        <f>Pessac!D13</f>
        <v>Juliette</v>
      </c>
      <c r="J18" s="260"/>
      <c r="K18" s="260"/>
    </row>
    <row r="19" spans="1:11" ht="27.75" customHeight="1">
      <c r="A19" s="253">
        <v>5</v>
      </c>
      <c r="B19" s="287" t="str">
        <f>'Dinan-Montfort'!C14</f>
        <v>LAMRANI ALAOUI</v>
      </c>
      <c r="C19" s="287" t="str">
        <f>'Dinan-Montfort'!D14</f>
        <v>Norah</v>
      </c>
      <c r="D19" s="260"/>
      <c r="E19" s="288"/>
      <c r="F19" s="257"/>
      <c r="G19" s="258">
        <v>5</v>
      </c>
      <c r="H19" s="290" t="str">
        <f>Pessac!C14</f>
        <v>lacombe</v>
      </c>
      <c r="I19" s="290" t="str">
        <f>Pessac!D14</f>
        <v>lorine</v>
      </c>
      <c r="J19" s="260"/>
      <c r="K19" s="260"/>
    </row>
    <row r="20" spans="1:11" ht="27.75" customHeight="1">
      <c r="A20" s="253">
        <v>6</v>
      </c>
      <c r="B20" s="287" t="str">
        <f>'Dinan-Montfort'!C15</f>
        <v>LEDOLEDEC</v>
      </c>
      <c r="C20" s="287" t="str">
        <f>'Dinan-Montfort'!D15</f>
        <v>Hannah</v>
      </c>
      <c r="D20" s="260"/>
      <c r="E20" s="288"/>
      <c r="F20" s="257"/>
      <c r="G20" s="258">
        <v>6</v>
      </c>
      <c r="H20" s="290" t="str">
        <f>Pessac!C15</f>
        <v>GIACOMELLO</v>
      </c>
      <c r="I20" s="290" t="str">
        <f>Pessac!D15</f>
        <v>Marie</v>
      </c>
      <c r="J20" s="260"/>
      <c r="K20" s="260"/>
    </row>
    <row r="21" spans="1:11" ht="27.75" customHeight="1">
      <c r="A21" s="253">
        <v>7</v>
      </c>
      <c r="B21" s="287" t="str">
        <f>'Dinan-Montfort'!C16</f>
        <v>MEUNIER</v>
      </c>
      <c r="C21" s="287" t="str">
        <f>'Dinan-Montfort'!D16</f>
        <v>Camille</v>
      </c>
      <c r="D21" s="260"/>
      <c r="E21" s="288"/>
      <c r="F21" s="257"/>
      <c r="G21" s="258">
        <v>7</v>
      </c>
      <c r="H21" s="290" t="str">
        <f>Pessac!C16</f>
        <v>Allano</v>
      </c>
      <c r="I21" s="290" t="str">
        <f>Pessac!D16</f>
        <v>Maëlle</v>
      </c>
      <c r="J21" s="260"/>
      <c r="K21" s="260"/>
    </row>
    <row r="22" spans="1:11" ht="27.75" customHeight="1">
      <c r="A22" s="253">
        <v>8</v>
      </c>
      <c r="B22" s="287" t="str">
        <f>'Dinan-Montfort'!C17</f>
        <v>BLAYOT NOGRET</v>
      </c>
      <c r="C22" s="287" t="str">
        <f>'Dinan-Montfort'!D17</f>
        <v>Domitille</v>
      </c>
      <c r="D22" s="260"/>
      <c r="E22" s="288"/>
      <c r="F22" s="257"/>
      <c r="G22" s="258">
        <v>8</v>
      </c>
      <c r="H22" s="290"/>
      <c r="I22" s="290"/>
      <c r="J22" s="260"/>
      <c r="K22" s="260"/>
    </row>
    <row r="23" spans="1:11" ht="27.75" customHeight="1">
      <c r="A23" s="253">
        <v>9</v>
      </c>
      <c r="B23" s="287" t="str">
        <f>'Dinan-Montfort'!C18</f>
        <v>DY</v>
      </c>
      <c r="C23" s="287" t="str">
        <f>'Dinan-Montfort'!D18</f>
        <v>Eloïse</v>
      </c>
      <c r="D23" s="260"/>
      <c r="E23" s="288"/>
      <c r="F23" s="257"/>
      <c r="G23" s="258">
        <v>9</v>
      </c>
      <c r="H23" s="290" t="str">
        <f>Pessac!C18</f>
        <v>HARANG</v>
      </c>
      <c r="I23" s="290" t="str">
        <f>Pessac!D18</f>
        <v>Marilyne</v>
      </c>
      <c r="J23" s="260"/>
      <c r="K23" s="260"/>
    </row>
    <row r="24" spans="1:11" ht="27.75" customHeight="1">
      <c r="A24" s="253">
        <v>10</v>
      </c>
      <c r="B24" s="287" t="str">
        <f>'Dinan-Montfort'!C19</f>
        <v>POUSSIN</v>
      </c>
      <c r="C24" s="287" t="str">
        <f>'Dinan-Montfort'!D19</f>
        <v>Séverine</v>
      </c>
      <c r="D24" s="260"/>
      <c r="E24" s="288"/>
      <c r="F24" s="257"/>
      <c r="G24" s="258">
        <v>10</v>
      </c>
      <c r="H24" s="290" t="str">
        <f>Pessac!C19</f>
        <v>Jonckeau</v>
      </c>
      <c r="I24" s="290" t="str">
        <f>Pessac!D19</f>
        <v>Agathe</v>
      </c>
      <c r="J24" s="260"/>
      <c r="K24" s="260"/>
    </row>
    <row r="25" spans="1:11" ht="27.75" customHeight="1">
      <c r="A25" s="253">
        <v>11</v>
      </c>
      <c r="B25" s="287" t="str">
        <f>'Dinan-Montfort'!C20</f>
        <v>BRE</v>
      </c>
      <c r="C25" s="287" t="str">
        <f>'Dinan-Montfort'!D20</f>
        <v>Alanis</v>
      </c>
      <c r="D25" s="260"/>
      <c r="E25" s="288"/>
      <c r="F25" s="257"/>
      <c r="G25" s="258">
        <v>11</v>
      </c>
      <c r="H25" s="290" t="str">
        <f>Pessac!C20</f>
        <v>MARTIN</v>
      </c>
      <c r="I25" s="290" t="str">
        <f>Pessac!D20</f>
        <v>Fanny</v>
      </c>
      <c r="J25" s="260"/>
      <c r="K25" s="260"/>
    </row>
    <row r="26" spans="1:11" ht="27.75" customHeight="1">
      <c r="A26" s="253">
        <v>12</v>
      </c>
      <c r="B26" s="287" t="str">
        <f>'Dinan-Montfort'!C21</f>
        <v>FROGER</v>
      </c>
      <c r="C26" s="287" t="str">
        <f>'Dinan-Montfort'!D21</f>
        <v>Maeline</v>
      </c>
      <c r="D26" s="260"/>
      <c r="E26" s="288"/>
      <c r="F26" s="257"/>
      <c r="G26" s="258">
        <v>12</v>
      </c>
      <c r="H26" s="290" t="str">
        <f>Pessac!C21</f>
        <v>Lacombe</v>
      </c>
      <c r="I26" s="290" t="str">
        <f>Pessac!D21</f>
        <v>Aurore</v>
      </c>
      <c r="J26" s="260"/>
      <c r="K26" s="260"/>
    </row>
    <row r="27" spans="1:11" ht="27.75" customHeight="1">
      <c r="A27" s="253">
        <v>13</v>
      </c>
      <c r="B27" s="287"/>
      <c r="C27" s="287"/>
      <c r="D27" s="260"/>
      <c r="E27" s="288"/>
      <c r="F27" s="257"/>
      <c r="G27" s="258">
        <v>13</v>
      </c>
      <c r="H27" s="290"/>
      <c r="I27" s="290"/>
      <c r="J27" s="260"/>
      <c r="K27" s="260"/>
    </row>
    <row r="28" spans="1:11" ht="27.75" customHeight="1">
      <c r="A28" s="253">
        <v>14</v>
      </c>
      <c r="B28" s="287"/>
      <c r="C28" s="287"/>
      <c r="D28" s="260"/>
      <c r="E28" s="260"/>
      <c r="F28" s="257"/>
      <c r="G28" s="258">
        <v>14</v>
      </c>
      <c r="H28" s="290"/>
      <c r="I28" s="290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7!I7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3"/>
  <sheetViews>
    <sheetView tabSelected="1" zoomScale="80" zoomScaleNormal="80" workbookViewId="0" topLeftCell="C17">
      <selection activeCell="C17" sqref="C17"/>
    </sheetView>
  </sheetViews>
  <sheetFormatPr defaultColWidth="12.57421875" defaultRowHeight="12.75"/>
  <cols>
    <col min="1" max="2" width="11.57421875" style="0" customWidth="1"/>
    <col min="3" max="3" width="19.57421875" style="0" customWidth="1"/>
    <col min="4" max="4" width="20.140625" style="0" customWidth="1"/>
    <col min="5" max="5" width="18.421875" style="0" customWidth="1"/>
    <col min="6" max="6" width="19.140625" style="0" customWidth="1"/>
    <col min="7" max="7" width="23.00390625" style="0" customWidth="1"/>
    <col min="8" max="8" width="19.140625" style="0" customWidth="1"/>
    <col min="9" max="11" width="20.140625" style="0" customWidth="1"/>
    <col min="12" max="12" width="19.140625" style="0" customWidth="1"/>
    <col min="13" max="13" width="18.421875" style="0" customWidth="1"/>
    <col min="14" max="14" width="11.57421875" style="0" customWidth="1"/>
    <col min="15" max="15" width="3.00390625" style="0" customWidth="1"/>
    <col min="16" max="16" width="20.140625" style="0" customWidth="1"/>
    <col min="17" max="17" width="14.7109375" style="0" customWidth="1"/>
    <col min="18" max="18" width="15.140625" style="0" customWidth="1"/>
    <col min="19" max="19" width="19.140625" style="0" customWidth="1"/>
    <col min="20" max="20" width="15.140625" style="0" customWidth="1"/>
    <col min="21" max="21" width="11.57421875" style="0" customWidth="1"/>
    <col min="22" max="23" width="19.140625" style="0" customWidth="1"/>
    <col min="24" max="24" width="4.00390625" style="0" customWidth="1"/>
    <col min="25" max="26" width="4.28125" style="0" customWidth="1"/>
    <col min="27" max="16384" width="11.57421875" style="0" customWidth="1"/>
  </cols>
  <sheetData>
    <row r="4" spans="3:4" ht="59.25">
      <c r="C4" s="8" t="s">
        <v>26</v>
      </c>
      <c r="D4" s="8"/>
    </row>
    <row r="9" spans="1:13" ht="12.75">
      <c r="A9" s="9" t="s">
        <v>27</v>
      </c>
      <c r="B9" s="9" t="s">
        <v>28</v>
      </c>
      <c r="C9" s="9" t="s">
        <v>29</v>
      </c>
      <c r="D9" s="9" t="s">
        <v>30</v>
      </c>
      <c r="E9" s="9" t="s">
        <v>31</v>
      </c>
      <c r="F9" s="9" t="s">
        <v>31</v>
      </c>
      <c r="G9" s="9" t="s">
        <v>32</v>
      </c>
      <c r="H9" s="9" t="s">
        <v>29</v>
      </c>
      <c r="I9" s="9" t="s">
        <v>33</v>
      </c>
      <c r="J9" s="9" t="s">
        <v>34</v>
      </c>
      <c r="K9" s="9" t="s">
        <v>35</v>
      </c>
      <c r="L9" s="9" t="s">
        <v>36</v>
      </c>
      <c r="M9" s="9" t="s">
        <v>37</v>
      </c>
    </row>
    <row r="10" spans="1:14" ht="12.75">
      <c r="A10" s="10"/>
      <c r="B10" s="10" t="s">
        <v>38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ht="12.75">
      <c r="A11" s="9">
        <v>1</v>
      </c>
      <c r="B11" s="12">
        <v>0.5416666666666666</v>
      </c>
      <c r="C11" s="13" t="s">
        <v>4</v>
      </c>
      <c r="D11" s="14" t="str">
        <f>Equipes!B4</f>
        <v>Nantes / La Bernerie</v>
      </c>
      <c r="E11" s="9">
        <v>0</v>
      </c>
      <c r="F11" s="9">
        <v>7</v>
      </c>
      <c r="G11" s="14" t="str">
        <f>Equipes!B6</f>
        <v>Brest</v>
      </c>
      <c r="H11" s="14" t="s">
        <v>8</v>
      </c>
      <c r="I11" s="9" t="s">
        <v>1</v>
      </c>
      <c r="J11" s="9" t="str">
        <f>G13</f>
        <v>Quimper/Pontivy</v>
      </c>
      <c r="K11" s="9" t="str">
        <f>D13</f>
        <v>Pessac</v>
      </c>
      <c r="L11" s="9"/>
      <c r="M11" s="9" t="str">
        <f>I11</f>
        <v>Rennes 1</v>
      </c>
      <c r="N11" s="11"/>
    </row>
    <row r="12" spans="1:14" ht="12.75">
      <c r="A12" s="9">
        <v>2</v>
      </c>
      <c r="B12" s="12">
        <f>B11+Temps!D$13</f>
        <v>0.5590277777777778</v>
      </c>
      <c r="C12" s="13" t="s">
        <v>6</v>
      </c>
      <c r="D12" s="14" t="str">
        <f>Equipes!B5</f>
        <v>Rennes 2 </v>
      </c>
      <c r="E12" s="9">
        <v>3</v>
      </c>
      <c r="F12" s="9">
        <v>0</v>
      </c>
      <c r="G12" s="14" t="str">
        <f>Equipes!B7</f>
        <v>Dinan / Montfort</v>
      </c>
      <c r="H12" s="14" t="s">
        <v>10</v>
      </c>
      <c r="I12" s="9" t="str">
        <f>G14</f>
        <v>La Rochelle</v>
      </c>
      <c r="J12" s="9" t="s">
        <v>39</v>
      </c>
      <c r="K12" s="15"/>
      <c r="L12" s="9"/>
      <c r="M12" s="9" t="str">
        <f>I12</f>
        <v>La Rochelle</v>
      </c>
      <c r="N12" s="11"/>
    </row>
    <row r="13" spans="1:14" ht="12.75">
      <c r="A13" s="9">
        <v>3</v>
      </c>
      <c r="B13" s="12">
        <f>B12+Temps!D$13</f>
        <v>0.576388888888889</v>
      </c>
      <c r="C13" s="13" t="s">
        <v>12</v>
      </c>
      <c r="D13" s="14" t="str">
        <f>Equipes!B9</f>
        <v>Pessac</v>
      </c>
      <c r="E13" s="10">
        <v>4</v>
      </c>
      <c r="F13" s="10">
        <v>0</v>
      </c>
      <c r="G13" s="14" t="str">
        <f>Equipes!B3</f>
        <v>Quimper/Pontivy</v>
      </c>
      <c r="H13" s="14" t="s">
        <v>2</v>
      </c>
      <c r="I13" s="9" t="str">
        <f>D11</f>
        <v>Nantes / La Bernerie</v>
      </c>
      <c r="J13" s="9" t="str">
        <f>G11</f>
        <v>Brest</v>
      </c>
      <c r="K13" s="15"/>
      <c r="L13" s="9"/>
      <c r="M13" s="9" t="str">
        <f>I13</f>
        <v>Nantes / La Bernerie</v>
      </c>
      <c r="N13" s="11"/>
    </row>
    <row r="14" spans="1:14" ht="12.75">
      <c r="A14" s="9">
        <v>4</v>
      </c>
      <c r="B14" s="12">
        <f>B13+Temps!D$13</f>
        <v>0.5937500000000001</v>
      </c>
      <c r="C14" s="16" t="s">
        <v>0</v>
      </c>
      <c r="D14" s="17" t="str">
        <f>Equipes!B2</f>
        <v>Rennes 1</v>
      </c>
      <c r="E14" s="17">
        <v>4</v>
      </c>
      <c r="F14" s="17">
        <v>0</v>
      </c>
      <c r="G14" s="17" t="str">
        <f>Equipes!B10</f>
        <v>La Rochelle</v>
      </c>
      <c r="H14" s="17" t="s">
        <v>14</v>
      </c>
      <c r="I14" s="9" t="str">
        <f>G12</f>
        <v>Dinan / Montfort</v>
      </c>
      <c r="J14" s="9" t="str">
        <f>D11</f>
        <v>Nantes / La Bernerie</v>
      </c>
      <c r="K14" s="15"/>
      <c r="L14" s="9"/>
      <c r="M14" s="9" t="str">
        <f>I14</f>
        <v>Dinan / Montfort</v>
      </c>
      <c r="N14" s="11"/>
    </row>
    <row r="15" spans="1:14" ht="12.75">
      <c r="A15" s="9">
        <v>5</v>
      </c>
      <c r="B15" s="12">
        <f>B14+Temps!D$13</f>
        <v>0.6111111111111113</v>
      </c>
      <c r="C15" s="13" t="s">
        <v>8</v>
      </c>
      <c r="D15" s="14" t="str">
        <f>G11</f>
        <v>Brest</v>
      </c>
      <c r="E15" s="9">
        <v>1</v>
      </c>
      <c r="F15" s="9">
        <v>2</v>
      </c>
      <c r="G15" s="14" t="str">
        <f>D12</f>
        <v>Rennes 2 </v>
      </c>
      <c r="H15" s="14" t="s">
        <v>6</v>
      </c>
      <c r="I15" s="9" t="str">
        <f>D11</f>
        <v>Nantes / La Bernerie</v>
      </c>
      <c r="J15" s="9" t="str">
        <f>G12</f>
        <v>Dinan / Montfort</v>
      </c>
      <c r="K15" s="9" t="str">
        <f>D13</f>
        <v>Pessac</v>
      </c>
      <c r="L15" s="9" t="s">
        <v>40</v>
      </c>
      <c r="M15" s="9" t="str">
        <f>I15</f>
        <v>Nantes / La Bernerie</v>
      </c>
      <c r="N15" s="11"/>
    </row>
    <row r="16" spans="1:14" ht="12.75">
      <c r="A16" s="9">
        <v>6</v>
      </c>
      <c r="B16" s="12">
        <f>B15+Temps!D$13</f>
        <v>0.6284722222222224</v>
      </c>
      <c r="C16" s="13" t="s">
        <v>2</v>
      </c>
      <c r="D16" s="14" t="str">
        <f>G13</f>
        <v>Quimper/Pontivy</v>
      </c>
      <c r="E16" s="10">
        <v>3</v>
      </c>
      <c r="F16" s="10">
        <v>3</v>
      </c>
      <c r="G16" s="14" t="str">
        <f>G14</f>
        <v>La Rochelle</v>
      </c>
      <c r="H16" s="14" t="s">
        <v>14</v>
      </c>
      <c r="I16" s="15"/>
      <c r="J16" s="9" t="str">
        <f>D11</f>
        <v>Nantes / La Bernerie</v>
      </c>
      <c r="K16" s="9" t="str">
        <f>G12</f>
        <v>Dinan / Montfort</v>
      </c>
      <c r="L16" s="9"/>
      <c r="M16" s="9" t="str">
        <f>K16</f>
        <v>Dinan / Montfort</v>
      </c>
      <c r="N16" s="11"/>
    </row>
    <row r="17" spans="1:14" ht="12.75">
      <c r="A17" s="9">
        <v>7</v>
      </c>
      <c r="B17" s="12">
        <f>B16+Temps!D$13</f>
        <v>0.6458333333333336</v>
      </c>
      <c r="C17" s="16" t="s">
        <v>12</v>
      </c>
      <c r="D17" s="17" t="str">
        <f>Equipes!B9</f>
        <v>Pessac</v>
      </c>
      <c r="E17" s="17">
        <v>2</v>
      </c>
      <c r="F17" s="17">
        <v>0</v>
      </c>
      <c r="G17" s="17" t="str">
        <f>D14</f>
        <v>Rennes 1</v>
      </c>
      <c r="H17" s="17" t="s">
        <v>0</v>
      </c>
      <c r="I17" s="9" t="str">
        <f>G15</f>
        <v>Rennes 2 </v>
      </c>
      <c r="J17" s="9" t="str">
        <f>G11</f>
        <v>Brest</v>
      </c>
      <c r="K17" s="15"/>
      <c r="L17" s="9"/>
      <c r="M17" s="9" t="str">
        <f>I17</f>
        <v>Rennes 2 </v>
      </c>
      <c r="N17" s="11"/>
    </row>
    <row r="18" spans="1:14" ht="12.75">
      <c r="A18" s="9">
        <v>8</v>
      </c>
      <c r="B18" s="12">
        <f>B17+Temps!D$13</f>
        <v>0.6631944444444448</v>
      </c>
      <c r="C18" s="13" t="s">
        <v>4</v>
      </c>
      <c r="D18" s="14" t="str">
        <f>D11</f>
        <v>Nantes / La Bernerie</v>
      </c>
      <c r="E18" s="9">
        <v>0</v>
      </c>
      <c r="F18" s="9">
        <v>4</v>
      </c>
      <c r="G18" s="14" t="str">
        <f>G12</f>
        <v>Dinan / Montfort</v>
      </c>
      <c r="H18" s="14" t="s">
        <v>10</v>
      </c>
      <c r="I18" s="9" t="str">
        <f>G13</f>
        <v>Quimper/Pontivy</v>
      </c>
      <c r="J18" s="9" t="str">
        <f>G15</f>
        <v>Rennes 2 </v>
      </c>
      <c r="K18" s="15" t="s">
        <v>40</v>
      </c>
      <c r="L18" s="9"/>
      <c r="M18" s="9" t="str">
        <f>I18</f>
        <v>Quimper/Pontivy</v>
      </c>
      <c r="N18" s="11"/>
    </row>
    <row r="19" spans="1:14" ht="12.75">
      <c r="A19" s="9">
        <v>9</v>
      </c>
      <c r="B19" s="12">
        <f>B18+Temps!D$13</f>
        <v>0.6805555555555559</v>
      </c>
      <c r="C19" s="13" t="s">
        <v>14</v>
      </c>
      <c r="D19" s="14" t="str">
        <f>G16</f>
        <v>La Rochelle</v>
      </c>
      <c r="E19" s="10">
        <v>4</v>
      </c>
      <c r="F19" s="10">
        <v>0</v>
      </c>
      <c r="G19" s="14" t="str">
        <f>G11</f>
        <v>Brest</v>
      </c>
      <c r="H19" s="14" t="s">
        <v>8</v>
      </c>
      <c r="I19" s="9" t="s">
        <v>1</v>
      </c>
      <c r="J19" s="14" t="str">
        <f>G13</f>
        <v>Quimper/Pontivy</v>
      </c>
      <c r="K19" s="15"/>
      <c r="L19" s="9"/>
      <c r="M19" s="9" t="str">
        <f>I19</f>
        <v>Rennes 1</v>
      </c>
      <c r="N19" s="11"/>
    </row>
    <row r="20" spans="1:14" ht="12.75">
      <c r="A20" s="9">
        <v>10</v>
      </c>
      <c r="B20" s="12">
        <f>B19+Temps!D$13</f>
        <v>0.6979166666666671</v>
      </c>
      <c r="C20" s="13" t="s">
        <v>6</v>
      </c>
      <c r="D20" s="14" t="str">
        <f>G15</f>
        <v>Rennes 2 </v>
      </c>
      <c r="E20" s="10">
        <v>0</v>
      </c>
      <c r="F20" s="10">
        <v>4</v>
      </c>
      <c r="G20" s="14" t="str">
        <f>D13</f>
        <v>Pessac</v>
      </c>
      <c r="H20" s="14" t="s">
        <v>12</v>
      </c>
      <c r="I20" s="9" t="str">
        <f>G12</f>
        <v>Dinan / Montfort</v>
      </c>
      <c r="J20" s="9" t="s">
        <v>1</v>
      </c>
      <c r="K20" s="15"/>
      <c r="L20" s="9"/>
      <c r="M20" s="9" t="str">
        <f>I20</f>
        <v>Dinan / Montfort</v>
      </c>
      <c r="N20" s="11"/>
    </row>
    <row r="21" spans="1:14" ht="12.75">
      <c r="A21" s="9">
        <v>11</v>
      </c>
      <c r="B21" s="12">
        <f>B20+Temps!D$13</f>
        <v>0.7152777777777782</v>
      </c>
      <c r="C21" s="13" t="s">
        <v>4</v>
      </c>
      <c r="D21" s="14" t="str">
        <f>D18</f>
        <v>Nantes / La Bernerie</v>
      </c>
      <c r="E21" s="9">
        <v>0</v>
      </c>
      <c r="F21" s="9">
        <v>10</v>
      </c>
      <c r="G21" s="14" t="str">
        <f>G13</f>
        <v>Quimper/Pontivy</v>
      </c>
      <c r="H21" s="14" t="s">
        <v>2</v>
      </c>
      <c r="I21" s="9" t="str">
        <f>G11</f>
        <v>Brest</v>
      </c>
      <c r="J21" s="18" t="str">
        <f>G14</f>
        <v>La Rochelle</v>
      </c>
      <c r="K21" s="14" t="str">
        <f>D20</f>
        <v>Rennes 2 </v>
      </c>
      <c r="L21" s="9" t="s">
        <v>41</v>
      </c>
      <c r="M21" s="9" t="str">
        <f>I21</f>
        <v>Brest</v>
      </c>
      <c r="N21" s="11"/>
    </row>
    <row r="22" spans="1:14" ht="12.75">
      <c r="A22" s="9">
        <v>12</v>
      </c>
      <c r="B22" s="12">
        <f>B21+Temps!D$13</f>
        <v>0.7326388888888894</v>
      </c>
      <c r="C22" s="16" t="s">
        <v>10</v>
      </c>
      <c r="D22" s="17" t="str">
        <f>G12</f>
        <v>Dinan / Montfort</v>
      </c>
      <c r="E22" s="17">
        <v>0</v>
      </c>
      <c r="F22" s="17">
        <v>5</v>
      </c>
      <c r="G22" s="17" t="str">
        <f>D14</f>
        <v>Rennes 1</v>
      </c>
      <c r="H22" s="17" t="s">
        <v>0</v>
      </c>
      <c r="I22" s="9" t="str">
        <f>G20</f>
        <v>Pessac</v>
      </c>
      <c r="J22" s="9" t="str">
        <f>G11</f>
        <v>Brest</v>
      </c>
      <c r="K22" s="9" t="str">
        <f>D19</f>
        <v>La Rochelle</v>
      </c>
      <c r="L22" s="9"/>
      <c r="M22" s="9" t="str">
        <f>I22</f>
        <v>Pessac</v>
      </c>
      <c r="N22" s="11"/>
    </row>
    <row r="23" spans="1:14" ht="12.75">
      <c r="A23" s="19" t="s">
        <v>42</v>
      </c>
      <c r="B23" s="12">
        <f>B22+Temps!D$13</f>
        <v>0.7500000000000006</v>
      </c>
      <c r="C23" s="20"/>
      <c r="D23" s="20"/>
      <c r="G23" s="20"/>
      <c r="H23" s="20"/>
      <c r="I23" s="14"/>
      <c r="J23" s="9"/>
      <c r="K23" s="9"/>
      <c r="L23" s="9"/>
      <c r="M23" s="9"/>
      <c r="N23" s="11"/>
    </row>
    <row r="24" spans="1:14" ht="12.75">
      <c r="A24" s="21"/>
      <c r="B24" s="22" t="s">
        <v>43</v>
      </c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1"/>
    </row>
    <row r="25" spans="1:14" ht="12.75">
      <c r="A25" s="9">
        <v>13</v>
      </c>
      <c r="B25" s="12">
        <v>0.3854166666666667</v>
      </c>
      <c r="C25" s="13" t="s">
        <v>14</v>
      </c>
      <c r="D25" s="14" t="str">
        <f>D19</f>
        <v>La Rochelle</v>
      </c>
      <c r="E25" s="10">
        <v>4</v>
      </c>
      <c r="F25" s="10">
        <v>1</v>
      </c>
      <c r="G25" s="14" t="str">
        <f>D20</f>
        <v>Rennes 2 </v>
      </c>
      <c r="H25" s="14" t="s">
        <v>6</v>
      </c>
      <c r="I25" s="9" t="s">
        <v>1</v>
      </c>
      <c r="J25" s="9" t="str">
        <f>D27</f>
        <v>Quimper/Pontivy</v>
      </c>
      <c r="K25" s="9" t="str">
        <f>G11</f>
        <v>Brest</v>
      </c>
      <c r="L25" s="9"/>
      <c r="M25" s="9" t="str">
        <f>I25</f>
        <v>Rennes 1</v>
      </c>
      <c r="N25" s="11"/>
    </row>
    <row r="26" spans="1:14" ht="12.75">
      <c r="A26" s="9">
        <v>14</v>
      </c>
      <c r="B26" s="12">
        <f>B25+Temps!$D$13</f>
        <v>0.4027777777777778</v>
      </c>
      <c r="C26" s="14" t="s">
        <v>12</v>
      </c>
      <c r="D26" s="14" t="str">
        <f>G20</f>
        <v>Pessac</v>
      </c>
      <c r="E26" s="10">
        <v>9</v>
      </c>
      <c r="F26" s="10">
        <v>0</v>
      </c>
      <c r="G26" s="14" t="str">
        <f>D11</f>
        <v>Nantes / La Bernerie</v>
      </c>
      <c r="H26" s="14" t="s">
        <v>4</v>
      </c>
      <c r="I26" s="9" t="str">
        <f>G11</f>
        <v>Brest</v>
      </c>
      <c r="J26" s="9" t="s">
        <v>1</v>
      </c>
      <c r="K26" s="15"/>
      <c r="L26" s="9"/>
      <c r="M26" s="9" t="str">
        <f>I26</f>
        <v>Brest</v>
      </c>
      <c r="N26" s="11"/>
    </row>
    <row r="27" spans="1:14" ht="12.75">
      <c r="A27" s="9">
        <v>15</v>
      </c>
      <c r="B27" s="12">
        <f>B26+Temps!$D$13</f>
        <v>0.4201388888888889</v>
      </c>
      <c r="C27" s="13" t="s">
        <v>2</v>
      </c>
      <c r="D27" s="14" t="str">
        <f>G21</f>
        <v>Quimper/Pontivy</v>
      </c>
      <c r="E27" s="9">
        <v>4</v>
      </c>
      <c r="F27" s="9">
        <v>0</v>
      </c>
      <c r="G27" s="14" t="str">
        <f>G12</f>
        <v>Dinan / Montfort</v>
      </c>
      <c r="H27" s="14" t="s">
        <v>10</v>
      </c>
      <c r="I27" s="9" t="str">
        <f>G25</f>
        <v>Rennes 2 </v>
      </c>
      <c r="J27" s="9" t="str">
        <f>G16</f>
        <v>La Rochelle</v>
      </c>
      <c r="K27" s="15"/>
      <c r="L27" s="9"/>
      <c r="M27" s="9" t="str">
        <f>I27</f>
        <v>Rennes 2 </v>
      </c>
      <c r="N27" s="11"/>
    </row>
    <row r="28" spans="1:14" ht="12.75">
      <c r="A28" s="9">
        <v>16</v>
      </c>
      <c r="B28" s="12">
        <f>B27+Temps!$D$13</f>
        <v>0.4375</v>
      </c>
      <c r="C28" s="16" t="s">
        <v>0</v>
      </c>
      <c r="D28" s="17" t="str">
        <f>D14</f>
        <v>Rennes 1</v>
      </c>
      <c r="E28" s="17">
        <v>5</v>
      </c>
      <c r="F28" s="17">
        <v>0</v>
      </c>
      <c r="G28" s="17" t="str">
        <f>G11</f>
        <v>Brest</v>
      </c>
      <c r="H28" s="17" t="s">
        <v>8</v>
      </c>
      <c r="I28" s="15"/>
      <c r="J28" s="14" t="str">
        <f>G27</f>
        <v>Dinan / Montfort</v>
      </c>
      <c r="K28" s="23" t="str">
        <f>D26</f>
        <v>Pessac</v>
      </c>
      <c r="L28" s="9"/>
      <c r="M28" s="9" t="str">
        <f>K28</f>
        <v>Pessac</v>
      </c>
      <c r="N28" s="11"/>
    </row>
    <row r="29" spans="1:14" ht="12.75">
      <c r="A29" s="9">
        <v>17</v>
      </c>
      <c r="B29" s="12">
        <f>B28+Temps!$D$13</f>
        <v>0.4548611111111111</v>
      </c>
      <c r="C29" s="13" t="s">
        <v>14</v>
      </c>
      <c r="D29" s="14" t="str">
        <f>D25</f>
        <v>La Rochelle</v>
      </c>
      <c r="E29" s="10">
        <v>8</v>
      </c>
      <c r="F29" s="10">
        <v>0</v>
      </c>
      <c r="G29" s="14" t="str">
        <f>D11</f>
        <v>Nantes / La Bernerie</v>
      </c>
      <c r="H29" s="14" t="s">
        <v>4</v>
      </c>
      <c r="I29" s="18" t="str">
        <f>J25</f>
        <v>Quimper/Pontivy</v>
      </c>
      <c r="J29" s="9" t="str">
        <f>G25</f>
        <v>Rennes 2 </v>
      </c>
      <c r="K29" s="15"/>
      <c r="L29" s="9"/>
      <c r="M29" s="9" t="str">
        <f>I29</f>
        <v>Quimper/Pontivy</v>
      </c>
      <c r="N29" s="11"/>
    </row>
    <row r="30" spans="1:14" ht="12.75">
      <c r="A30" s="9">
        <v>18</v>
      </c>
      <c r="B30" s="12">
        <f>B29+Temps!$D$13</f>
        <v>0.4722222222222222</v>
      </c>
      <c r="C30" s="13" t="s">
        <v>10</v>
      </c>
      <c r="D30" s="14" t="str">
        <f>G12</f>
        <v>Dinan / Montfort</v>
      </c>
      <c r="E30" s="10">
        <v>0</v>
      </c>
      <c r="F30" s="10">
        <v>10</v>
      </c>
      <c r="G30" s="14" t="str">
        <f>D26</f>
        <v>Pessac</v>
      </c>
      <c r="H30" s="14" t="s">
        <v>12</v>
      </c>
      <c r="I30" s="9" t="str">
        <f>G15</f>
        <v>Rennes 2 </v>
      </c>
      <c r="J30" s="9" t="str">
        <f>D28</f>
        <v>Rennes 1</v>
      </c>
      <c r="K30" s="15"/>
      <c r="L30" s="9"/>
      <c r="M30" s="9" t="str">
        <f>I30</f>
        <v>Rennes 2 </v>
      </c>
      <c r="N30" s="11"/>
    </row>
    <row r="31" spans="1:14" ht="12.75">
      <c r="A31" s="9">
        <v>19</v>
      </c>
      <c r="B31" s="12">
        <f>B30+Temps!$D$13</f>
        <v>0.4895833333333333</v>
      </c>
      <c r="C31" s="13" t="s">
        <v>2</v>
      </c>
      <c r="D31" s="14" t="str">
        <f>G21</f>
        <v>Quimper/Pontivy</v>
      </c>
      <c r="E31" s="9">
        <v>2</v>
      </c>
      <c r="F31" s="9">
        <v>0</v>
      </c>
      <c r="G31" s="14" t="str">
        <f>G28</f>
        <v>Brest</v>
      </c>
      <c r="H31" s="14" t="s">
        <v>8</v>
      </c>
      <c r="I31" s="9" t="str">
        <f>D11</f>
        <v>Nantes / La Bernerie</v>
      </c>
      <c r="J31" s="9" t="str">
        <f>G33</f>
        <v>La Rochelle</v>
      </c>
      <c r="K31" s="15" t="s">
        <v>40</v>
      </c>
      <c r="L31" s="9" t="s">
        <v>41</v>
      </c>
      <c r="M31" s="9" t="str">
        <f>I31</f>
        <v>Nantes / La Bernerie</v>
      </c>
      <c r="N31" s="11"/>
    </row>
    <row r="32" spans="1:14" ht="12.75">
      <c r="A32" s="9">
        <v>20</v>
      </c>
      <c r="B32" s="12">
        <f>B31+Temps!$D$13</f>
        <v>0.5069444444444444</v>
      </c>
      <c r="C32" s="16" t="s">
        <v>6</v>
      </c>
      <c r="D32" s="17" t="str">
        <f>D20</f>
        <v>Rennes 2 </v>
      </c>
      <c r="E32" s="17">
        <v>1</v>
      </c>
      <c r="F32" s="17">
        <v>5</v>
      </c>
      <c r="G32" s="17" t="str">
        <f>D14</f>
        <v>Rennes 1</v>
      </c>
      <c r="H32" s="17" t="s">
        <v>0</v>
      </c>
      <c r="I32" s="15"/>
      <c r="J32" s="9" t="str">
        <f>D11</f>
        <v>Nantes / La Bernerie</v>
      </c>
      <c r="K32" s="9" t="str">
        <f>G30</f>
        <v>Pessac</v>
      </c>
      <c r="L32" s="9"/>
      <c r="M32" s="9" t="str">
        <f>K32</f>
        <v>Pessac</v>
      </c>
      <c r="N32" s="11"/>
    </row>
    <row r="33" spans="1:14" ht="12.75">
      <c r="A33" s="9">
        <v>21</v>
      </c>
      <c r="B33" s="12">
        <f>B32+Temps!$D$13</f>
        <v>0.5243055555555556</v>
      </c>
      <c r="C33" s="13" t="s">
        <v>10</v>
      </c>
      <c r="D33" s="14" t="str">
        <f>D30</f>
        <v>Dinan / Montfort</v>
      </c>
      <c r="E33" s="10">
        <v>1</v>
      </c>
      <c r="F33" s="10">
        <v>3</v>
      </c>
      <c r="G33" s="14" t="str">
        <f>D29</f>
        <v>La Rochelle</v>
      </c>
      <c r="H33" s="14" t="s">
        <v>14</v>
      </c>
      <c r="I33" s="9" t="str">
        <f>D11</f>
        <v>Nantes / La Bernerie</v>
      </c>
      <c r="J33" s="9" t="str">
        <f>G13</f>
        <v>Quimper/Pontivy</v>
      </c>
      <c r="K33" s="15"/>
      <c r="L33" s="9"/>
      <c r="M33" s="9" t="str">
        <f>I33</f>
        <v>Nantes / La Bernerie</v>
      </c>
      <c r="N33" s="11"/>
    </row>
    <row r="34" spans="1:14" ht="12.75">
      <c r="A34" s="9">
        <v>22</v>
      </c>
      <c r="B34" s="12">
        <f>B33+Temps!$D$13</f>
        <v>0.5416666666666667</v>
      </c>
      <c r="C34" s="14" t="s">
        <v>8</v>
      </c>
      <c r="D34" s="14" t="str">
        <f>G31</f>
        <v>Brest</v>
      </c>
      <c r="E34" s="10">
        <v>0</v>
      </c>
      <c r="F34" s="10">
        <v>10</v>
      </c>
      <c r="G34" s="14" t="str">
        <f>D26</f>
        <v>Pessac</v>
      </c>
      <c r="H34" s="14" t="s">
        <v>12</v>
      </c>
      <c r="I34" s="15"/>
      <c r="J34" s="9" t="s">
        <v>1</v>
      </c>
      <c r="K34" s="9" t="str">
        <f>D11</f>
        <v>Nantes / La Bernerie</v>
      </c>
      <c r="L34" s="9"/>
      <c r="M34" s="9" t="str">
        <f>J34</f>
        <v>Rennes 1</v>
      </c>
      <c r="N34" s="11"/>
    </row>
    <row r="35" spans="1:14" ht="12.75">
      <c r="A35" s="9">
        <v>23</v>
      </c>
      <c r="B35" s="12">
        <f>B34+Temps!$D$13</f>
        <v>0.5590277777777779</v>
      </c>
      <c r="C35" s="14" t="s">
        <v>2</v>
      </c>
      <c r="D35" s="14" t="str">
        <f>D31</f>
        <v>Quimper/Pontivy</v>
      </c>
      <c r="E35" s="9">
        <v>6</v>
      </c>
      <c r="F35" s="9">
        <v>0</v>
      </c>
      <c r="G35" s="14" t="str">
        <f>D32</f>
        <v>Rennes 2 </v>
      </c>
      <c r="H35" s="14" t="s">
        <v>6</v>
      </c>
      <c r="I35" s="9" t="str">
        <f>G27</f>
        <v>Dinan / Montfort</v>
      </c>
      <c r="J35" s="9" t="str">
        <f>G33</f>
        <v>La Rochelle</v>
      </c>
      <c r="K35" s="15" t="s">
        <v>40</v>
      </c>
      <c r="L35" s="9" t="s">
        <v>41</v>
      </c>
      <c r="M35" s="9" t="str">
        <f>I35</f>
        <v>Dinan / Montfort</v>
      </c>
      <c r="N35" s="11"/>
    </row>
    <row r="36" spans="1:14" ht="12.75">
      <c r="A36" s="9">
        <v>24</v>
      </c>
      <c r="B36" s="12">
        <f>B35+Temps!$D$13</f>
        <v>0.5763888888888891</v>
      </c>
      <c r="C36" s="17" t="s">
        <v>0</v>
      </c>
      <c r="D36" s="17" t="str">
        <f>D14</f>
        <v>Rennes 1</v>
      </c>
      <c r="E36" s="17">
        <v>11</v>
      </c>
      <c r="F36" s="17">
        <v>0</v>
      </c>
      <c r="G36" s="17" t="str">
        <f>D11</f>
        <v>Nantes / La Bernerie</v>
      </c>
      <c r="H36" s="17" t="s">
        <v>4</v>
      </c>
      <c r="I36" s="9" t="str">
        <f>G11</f>
        <v>Brest</v>
      </c>
      <c r="J36" s="9" t="str">
        <f>G27</f>
        <v>Dinan / Montfort</v>
      </c>
      <c r="K36" s="15"/>
      <c r="L36" s="9"/>
      <c r="M36" s="9" t="str">
        <f>I36</f>
        <v>Brest</v>
      </c>
      <c r="N36" s="11"/>
    </row>
    <row r="37" spans="1:14" ht="12.75">
      <c r="A37" s="9">
        <v>25</v>
      </c>
      <c r="B37" s="12">
        <f>B36+Temps!$D$13</f>
        <v>0.5937500000000002</v>
      </c>
      <c r="C37" s="14" t="s">
        <v>12</v>
      </c>
      <c r="D37" s="14" t="str">
        <f>D26</f>
        <v>Pessac</v>
      </c>
      <c r="E37" s="10">
        <v>5</v>
      </c>
      <c r="F37" s="10">
        <v>0</v>
      </c>
      <c r="G37" s="14" t="str">
        <f>D29</f>
        <v>La Rochelle</v>
      </c>
      <c r="H37" s="14" t="s">
        <v>14</v>
      </c>
      <c r="I37" s="9" t="str">
        <f>D35</f>
        <v>Quimper/Pontivy</v>
      </c>
      <c r="J37" s="9" t="str">
        <f>G15</f>
        <v>Rennes 2 </v>
      </c>
      <c r="K37" s="15"/>
      <c r="L37" s="9"/>
      <c r="M37" s="9" t="str">
        <f>I37</f>
        <v>Quimper/Pontivy</v>
      </c>
      <c r="N37" s="11"/>
    </row>
    <row r="38" spans="1:14" ht="12.75">
      <c r="A38" s="9">
        <v>26</v>
      </c>
      <c r="B38" s="12">
        <f>B37+Temps!$D$13</f>
        <v>0.6111111111111114</v>
      </c>
      <c r="C38" s="14" t="s">
        <v>8</v>
      </c>
      <c r="D38" s="14" t="str">
        <f>G31</f>
        <v>Brest</v>
      </c>
      <c r="E38" s="9">
        <v>1</v>
      </c>
      <c r="F38" s="9">
        <v>1</v>
      </c>
      <c r="G38" s="14" t="str">
        <f>D30</f>
        <v>Dinan / Montfort</v>
      </c>
      <c r="H38" s="14" t="s">
        <v>10</v>
      </c>
      <c r="I38" s="9" t="str">
        <f>D36</f>
        <v>Rennes 1</v>
      </c>
      <c r="J38" s="9" t="str">
        <f>D35</f>
        <v>Quimper/Pontivy</v>
      </c>
      <c r="K38" s="15"/>
      <c r="L38" s="9"/>
      <c r="M38" s="9" t="str">
        <f>I38</f>
        <v>Rennes 1</v>
      </c>
      <c r="N38" s="11"/>
    </row>
    <row r="39" spans="1:14" ht="12.75">
      <c r="A39" s="9">
        <v>27</v>
      </c>
      <c r="B39" s="12">
        <f>B38+Temps!$D$13</f>
        <v>0.6284722222222225</v>
      </c>
      <c r="C39" s="14" t="s">
        <v>4</v>
      </c>
      <c r="D39" s="14" t="str">
        <f>D11</f>
        <v>Nantes / La Bernerie</v>
      </c>
      <c r="E39" s="9">
        <v>0</v>
      </c>
      <c r="F39" s="9">
        <v>6</v>
      </c>
      <c r="G39" s="14" t="str">
        <f>G35</f>
        <v>Rennes 2 </v>
      </c>
      <c r="H39" s="14" t="s">
        <v>6</v>
      </c>
      <c r="I39" s="15"/>
      <c r="J39" s="9" t="str">
        <f>G30</f>
        <v>Pessac</v>
      </c>
      <c r="K39" s="9" t="str">
        <f>G37</f>
        <v>La Rochelle</v>
      </c>
      <c r="L39" s="9"/>
      <c r="M39" s="9" t="str">
        <f>K39</f>
        <v>La Rochelle</v>
      </c>
      <c r="N39" s="11"/>
    </row>
    <row r="40" spans="1:14" ht="12.75">
      <c r="A40" s="9">
        <v>28</v>
      </c>
      <c r="B40" s="12">
        <f>B39+Temps!$D$13</f>
        <v>0.6458333333333337</v>
      </c>
      <c r="C40" s="17" t="s">
        <v>0</v>
      </c>
      <c r="D40" s="17" t="str">
        <f>D14</f>
        <v>Rennes 1</v>
      </c>
      <c r="E40" s="17">
        <v>1</v>
      </c>
      <c r="F40" s="17">
        <v>0</v>
      </c>
      <c r="G40" s="17" t="str">
        <f>D35</f>
        <v>Quimper/Pontivy</v>
      </c>
      <c r="H40" s="17" t="s">
        <v>2</v>
      </c>
      <c r="I40" s="9" t="str">
        <f>G37</f>
        <v>La Rochelle</v>
      </c>
      <c r="J40" s="18" t="str">
        <f>D34</f>
        <v>Brest</v>
      </c>
      <c r="K40" s="9" t="str">
        <f>G27</f>
        <v>Dinan / Montfort</v>
      </c>
      <c r="L40" s="9"/>
      <c r="M40" s="9" t="str">
        <f>K40</f>
        <v>Dinan / Montfort</v>
      </c>
      <c r="N40" s="11"/>
    </row>
    <row r="41" spans="1:14" ht="12.75">
      <c r="A41" s="9" t="s">
        <v>44</v>
      </c>
      <c r="B41" s="12">
        <f>B40+Temps!$D$13</f>
        <v>0.6631944444444449</v>
      </c>
      <c r="C41" s="24"/>
      <c r="D41" s="24"/>
      <c r="E41" s="24"/>
      <c r="F41" s="24"/>
      <c r="G41" s="24"/>
      <c r="H41" s="24"/>
      <c r="I41" s="10"/>
      <c r="J41" s="10"/>
      <c r="K41" s="10"/>
      <c r="L41" s="10"/>
      <c r="M41" s="10"/>
      <c r="N41" s="11"/>
    </row>
    <row r="42" spans="1:13" ht="12.75">
      <c r="A42" s="19"/>
      <c r="B42" s="25"/>
      <c r="I42" s="19"/>
      <c r="J42" s="19"/>
      <c r="K42" s="19"/>
      <c r="L42" s="19"/>
      <c r="M42" s="19"/>
    </row>
    <row r="43" spans="1:13" ht="12.75">
      <c r="A43" s="19"/>
      <c r="B43" s="26"/>
      <c r="C43" s="26" t="s">
        <v>45</v>
      </c>
      <c r="D43" s="26">
        <v>1</v>
      </c>
      <c r="E43" s="26">
        <v>2</v>
      </c>
      <c r="F43" s="26">
        <v>3</v>
      </c>
      <c r="G43" s="26">
        <v>4</v>
      </c>
      <c r="H43" s="26">
        <v>5</v>
      </c>
      <c r="I43" s="26">
        <v>6</v>
      </c>
      <c r="J43" s="26">
        <v>7</v>
      </c>
      <c r="K43" s="26" t="s">
        <v>46</v>
      </c>
      <c r="L43" s="26" t="s">
        <v>47</v>
      </c>
      <c r="M43" s="26" t="s">
        <v>48</v>
      </c>
    </row>
    <row r="44" spans="1:13" ht="12.75">
      <c r="A44" s="19"/>
      <c r="B44" s="27" t="s">
        <v>0</v>
      </c>
      <c r="C44" s="27" t="s">
        <v>1</v>
      </c>
      <c r="D44" s="28" t="str">
        <f>IF(E14="",G14,IF(E14&gt;F14,"4",IF(F14&gt;E14,"1","2")))</f>
        <v>4</v>
      </c>
      <c r="E44" s="28" t="str">
        <f>IF(F17="",D17,IF(F17&gt;E17,"4",IF(E17&gt;F17,"1","2")))</f>
        <v>1</v>
      </c>
      <c r="F44" s="28" t="str">
        <f>IF(F22="",D22,IF(F22&gt;E22,"4",IF(E22&gt;F22,"1","2")))</f>
        <v>4</v>
      </c>
      <c r="G44" s="28" t="str">
        <f>IF(E28="",G28,IF(E28&gt;F28,"4",IF(F28&gt;E28,"1","2")))</f>
        <v>4</v>
      </c>
      <c r="H44" s="28" t="str">
        <f>IF(F32="",D32,IF(F32&gt;E32,"4",IF(E32&gt;F32,"1","2")))</f>
        <v>4</v>
      </c>
      <c r="I44" s="28" t="str">
        <f>IF(E36="",G36,IF(E36&gt;F36,"4",IF(F36&gt;E36,"1","2")))</f>
        <v>4</v>
      </c>
      <c r="J44" s="28" t="str">
        <f>IF(E40="",G40,IF(E40&gt;F40,"4",IF(F40&gt;E40,"1","2")))</f>
        <v>4</v>
      </c>
      <c r="K44" s="27">
        <f>E22+F28+E32+F36+F40</f>
        <v>1</v>
      </c>
      <c r="L44" s="27">
        <f>F22+E28+F32+E36+E40</f>
        <v>27</v>
      </c>
      <c r="M44" s="27">
        <f>F44+G44+H44+I44+J44</f>
        <v>20</v>
      </c>
    </row>
    <row r="45" spans="1:13" ht="12.75">
      <c r="A45" s="19"/>
      <c r="B45" s="1" t="s">
        <v>2</v>
      </c>
      <c r="C45" s="1" t="str">
        <f>Equipes!B3</f>
        <v>Quimper/Pontivy</v>
      </c>
      <c r="D45" s="29" t="str">
        <f>IF(F13="",D13,IF(F13&gt;E13,"4",IF(E13&gt;F13,"1","2")))</f>
        <v>1</v>
      </c>
      <c r="E45" s="29" t="str">
        <f>IF(E16="",G16,IF(E16&gt;F16,"4",IF(F16&gt;E16,"1","2")))</f>
        <v>2</v>
      </c>
      <c r="F45" s="30" t="str">
        <f>IF(F21="",D21,IF(F21&gt;E21,"4",IF(E21&gt;F21,"1","2")))</f>
        <v>4</v>
      </c>
      <c r="G45" s="30" t="str">
        <f>IF(E27="",G27,IF(E27&gt;F27,"4",IF(F27&gt;E27,"1","2")))</f>
        <v>4</v>
      </c>
      <c r="H45" s="30" t="str">
        <f>IF(E31="",G31,IF(E31&gt;F31,"4",IF(F31&gt;E31,"1","2")))</f>
        <v>4</v>
      </c>
      <c r="I45" s="30" t="str">
        <f>IF(E35="",G35,IF(E35&gt;F35,"4",IF(F35&gt;E35,"1","2")))</f>
        <v>4</v>
      </c>
      <c r="J45" s="30" t="str">
        <f>IF(F40="",D40,IF(F40&gt;E40,"4",IF(E40&gt;F40,"1","2")))</f>
        <v>1</v>
      </c>
      <c r="K45" s="1">
        <f>E21+F27+F31+F35+E40</f>
        <v>1</v>
      </c>
      <c r="L45" s="1">
        <f>F21+E27+E31+E35+F40</f>
        <v>22</v>
      </c>
      <c r="M45" s="1">
        <f>F45+G45+H45+I45+J45</f>
        <v>17</v>
      </c>
    </row>
    <row r="46" spans="1:13" ht="12.75">
      <c r="A46" s="19"/>
      <c r="B46" s="1" t="s">
        <v>4</v>
      </c>
      <c r="C46" s="1" t="str">
        <f>Equipes!B4</f>
        <v>Nantes / La Bernerie</v>
      </c>
      <c r="D46" s="30" t="str">
        <f>IF(E11="",G11,IF(E11&gt;F11,"4",IF(F11&gt;E11,"1","2")))</f>
        <v>1</v>
      </c>
      <c r="E46" s="30" t="str">
        <f>IF(E18="",G18,IF(E18&gt;F18,"4",IF(F18&gt;E18,"1","2")))</f>
        <v>1</v>
      </c>
      <c r="F46" s="30" t="str">
        <f>IF(E21="",G21,IF(E21&gt;F21,"4",IF(F21&gt;E21,"1","2")))</f>
        <v>1</v>
      </c>
      <c r="G46" s="29" t="str">
        <f>IF(F26="",D26,IF(F26&gt;E26,"4",IF(E26&gt;F26,"1","2")))</f>
        <v>1</v>
      </c>
      <c r="H46" s="29" t="str">
        <f>IF(F29="",D29,IF(F29&gt;E29,"4",IF(E29&gt;F29,"1","2")))</f>
        <v>1</v>
      </c>
      <c r="I46" s="30" t="str">
        <f>IF(F36="",D36,IF(F36&gt;E36,"4",IF(E36&gt;F36,"1","2")))</f>
        <v>1</v>
      </c>
      <c r="J46" s="30" t="str">
        <f>IF(E39="",G39,IF(E39&gt;F39,"4",IF(F39&gt;E39,"1","2")))</f>
        <v>1</v>
      </c>
      <c r="K46" s="1">
        <f>F11+F18+F21+E36+F39</f>
        <v>38</v>
      </c>
      <c r="L46" s="1">
        <f>E11+E18+E21+F36+E39</f>
        <v>0</v>
      </c>
      <c r="M46" s="1">
        <f>D46+E46+F46+I46+J46</f>
        <v>5</v>
      </c>
    </row>
    <row r="47" spans="1:13" ht="12.75">
      <c r="A47" s="19"/>
      <c r="B47" s="1" t="s">
        <v>6</v>
      </c>
      <c r="C47" s="1" t="str">
        <f>Equipes!B5</f>
        <v>Rennes 2 </v>
      </c>
      <c r="D47" s="30" t="str">
        <f>IF(E12="",G12,IF(E12&gt;F12,"4",IF(F12&gt;E12,"1","2")))</f>
        <v>4</v>
      </c>
      <c r="E47" s="30" t="str">
        <f>IF(F15="",D15,IF(F15&gt;E15,"4",IF(E15&gt;F15,"1","2")))</f>
        <v>4</v>
      </c>
      <c r="F47" s="29" t="str">
        <f>IF(E20="",G20,IF(E20&gt;F20,"4",IF(F20&gt;E20,"1","2")))</f>
        <v>1</v>
      </c>
      <c r="G47" s="29" t="str">
        <f>IF(F25="",D25,IF(F25&gt;E25,"4",IF(E25&gt;F25,"1","2")))</f>
        <v>1</v>
      </c>
      <c r="H47" s="30" t="str">
        <f>IF(E32="",G32,IF(E32&gt;F32,"4",IF(F32&gt;E32,"1","2")))</f>
        <v>1</v>
      </c>
      <c r="I47" s="30" t="str">
        <f>IF(F35="",D35,IF(F35&gt;E35,"4",IF(E35&gt;F35,"1","2")))</f>
        <v>1</v>
      </c>
      <c r="J47" s="30" t="str">
        <f>IF(F39="",D39,IF(F39&gt;E39,"4",IF(E39&gt;F39,"1","2")))</f>
        <v>4</v>
      </c>
      <c r="K47" s="1">
        <f>F12+E15+F32+E35+E39</f>
        <v>12</v>
      </c>
      <c r="L47" s="1">
        <f>E12+F15+E32+F35+F39</f>
        <v>12</v>
      </c>
      <c r="M47" s="1">
        <f>D47+E47+H47+I47+J47</f>
        <v>14</v>
      </c>
    </row>
    <row r="48" spans="1:13" ht="12.75">
      <c r="A48" s="19"/>
      <c r="B48" s="1" t="s">
        <v>8</v>
      </c>
      <c r="C48" s="1" t="str">
        <f>Equipes!B6</f>
        <v>Brest</v>
      </c>
      <c r="D48" s="30" t="str">
        <f>IF(F11="",D11,IF(F11&gt;E11,"4",IF(E11&gt;F11,"1","2")))</f>
        <v>4</v>
      </c>
      <c r="E48" s="30" t="str">
        <f>IF(E15="",G15,IF(E15&gt;F15,"4",IF(F15&gt;E15,"1","2")))</f>
        <v>1</v>
      </c>
      <c r="F48" s="29" t="str">
        <f>IF(F19="",D19,IF(F19&gt;E19,"4",IF(E19&gt;F19,"1","2")))</f>
        <v>1</v>
      </c>
      <c r="G48" s="30" t="str">
        <f>IF(F28="",D28,IF(F28&gt;E28,"4",IF(E28&gt;F28,"1","2")))</f>
        <v>1</v>
      </c>
      <c r="H48" s="30" t="str">
        <f>IF(F31="",D31,IF(F31&gt;E31,"4",IF(E31&gt;F31,"1","2")))</f>
        <v>1</v>
      </c>
      <c r="I48" s="29" t="str">
        <f>IF(E34="",G34,IF(E34&gt;F34,"4",IF(F34&gt;E34,"1","2")))</f>
        <v>1</v>
      </c>
      <c r="J48" s="30" t="str">
        <f>IF(E38="",G38,IF(E38&gt;F38,"4",IF(F38&gt;E38,"1","2")))</f>
        <v>2</v>
      </c>
      <c r="K48" s="1">
        <f>E11+F15+E28+E31+F38</f>
        <v>10</v>
      </c>
      <c r="L48" s="1">
        <f>F11+E15+F28+F31+E38</f>
        <v>9</v>
      </c>
      <c r="M48" s="1">
        <f>D48+E48+G48+H48+J48</f>
        <v>9</v>
      </c>
    </row>
    <row r="49" spans="1:13" ht="12.75">
      <c r="A49" s="19"/>
      <c r="B49" s="1" t="s">
        <v>10</v>
      </c>
      <c r="C49" s="1" t="str">
        <f>Equipes!B7</f>
        <v>Dinan / Montfort</v>
      </c>
      <c r="D49" s="30" t="str">
        <f>IF(F12="",D12,IF(F12&gt;E12,"4",IF(E12&gt;F12,"1","2")))</f>
        <v>1</v>
      </c>
      <c r="E49" s="30" t="str">
        <f>IF(F18="",D18,IF(F18&gt;E18,"4",IF(E18&gt;F18,"1","2")))</f>
        <v>4</v>
      </c>
      <c r="F49" s="30" t="str">
        <f>IF(E22="",G22,IF(E22&gt;F22,"4",IF(F22&gt;E22,"1","2")))</f>
        <v>1</v>
      </c>
      <c r="G49" s="30" t="str">
        <f>IF(F27="",D27,IF(F27&gt;E27,"4",IF(E27&gt;F27,"1","2")))</f>
        <v>1</v>
      </c>
      <c r="H49" s="29" t="str">
        <f>IF(E30="",G30,IF(E30&gt;F30,"4",IF(F30&gt;E30,"1","2")))</f>
        <v>1</v>
      </c>
      <c r="I49" s="29" t="str">
        <f>IF(E33="",G33,IF(E33&gt;F33,"4",IF(F33&gt;E33,"1","2")))</f>
        <v>1</v>
      </c>
      <c r="J49" s="30" t="str">
        <f>IF(F38="",B38,IF(F38&gt;E38,"4",IF(E38&gt;F38,"1","2")))</f>
        <v>2</v>
      </c>
      <c r="K49" s="1">
        <f>E12+E18+F22+E27+E38</f>
        <v>13</v>
      </c>
      <c r="L49" s="1">
        <f>F12+F18+E22+F27+F38</f>
        <v>5</v>
      </c>
      <c r="M49" s="1">
        <f>D49+E49+F49+G49+J49</f>
        <v>9</v>
      </c>
    </row>
    <row r="50" spans="1:13" ht="12.75">
      <c r="A50" s="19"/>
      <c r="B50" s="26"/>
      <c r="C50" s="26" t="s">
        <v>49</v>
      </c>
      <c r="D50" s="26">
        <v>1</v>
      </c>
      <c r="E50" s="26">
        <v>2</v>
      </c>
      <c r="F50" s="26">
        <v>3</v>
      </c>
      <c r="G50" s="26">
        <v>4</v>
      </c>
      <c r="H50" s="26">
        <v>5</v>
      </c>
      <c r="I50" s="26">
        <v>6</v>
      </c>
      <c r="J50" s="26">
        <v>7</v>
      </c>
      <c r="K50" s="26" t="s">
        <v>46</v>
      </c>
      <c r="L50" s="26" t="s">
        <v>47</v>
      </c>
      <c r="M50" s="26" t="s">
        <v>48</v>
      </c>
    </row>
    <row r="51" spans="1:13" ht="12.75">
      <c r="A51" s="19"/>
      <c r="B51" s="1" t="s">
        <v>12</v>
      </c>
      <c r="C51" s="1" t="s">
        <v>13</v>
      </c>
      <c r="D51" s="29" t="str">
        <f>IF(E13="",G13,IF(E13&gt;F13,"4",IF(F13&gt;E13,"1","2")))</f>
        <v>4</v>
      </c>
      <c r="E51" s="29" t="str">
        <f>IF(E17="",G17,IF(E17&gt;F17,"4",IF(F17&gt;E17,"1","2")))</f>
        <v>4</v>
      </c>
      <c r="F51" s="29" t="str">
        <f>IF(F20="",D20,IF(F20&gt;E20,"4",IF(E20&gt;F20,"1","2")))</f>
        <v>4</v>
      </c>
      <c r="G51" s="29" t="str">
        <f>IF(E26="",G26,IF(E26&gt;F26,"4",IF(F26&gt;E26,"1","2")))</f>
        <v>4</v>
      </c>
      <c r="H51" s="29" t="str">
        <f>IF(F30="",D30,IF(F30&gt;E30,"4",IF(E30&gt;F30,"1","2")))</f>
        <v>4</v>
      </c>
      <c r="I51" s="29" t="str">
        <f>IF(F34="",D34,IF(F34&gt;E34,"4",IF(E34&gt;F34,"1","2")))</f>
        <v>4</v>
      </c>
      <c r="J51" s="30" t="str">
        <f>IF(E37="",G37,IF(E37&gt;F37,"4",IF(F37&gt;E37,"1","2")))</f>
        <v>4</v>
      </c>
      <c r="K51" s="1">
        <f>F37</f>
        <v>0</v>
      </c>
      <c r="L51" s="1">
        <f>E37</f>
        <v>5</v>
      </c>
      <c r="M51" s="1" t="str">
        <f>J51</f>
        <v>4</v>
      </c>
    </row>
    <row r="52" spans="2:13" ht="12.75">
      <c r="B52" s="1" t="s">
        <v>14</v>
      </c>
      <c r="C52" s="1" t="s">
        <v>15</v>
      </c>
      <c r="D52" s="29" t="str">
        <f>IF(F14="",D14,IF(F14&gt;E14,"4",IF(E14&gt;F14,"1","2")))</f>
        <v>1</v>
      </c>
      <c r="E52" s="29" t="str">
        <f>IF(F16="",D16,IF(F16&gt;E16,"4",IF(E16&gt;F16,"1","2")))</f>
        <v>2</v>
      </c>
      <c r="F52" s="29" t="str">
        <f>IF(E19="",G19,IF(E19&gt;F19,"4",IF(F19&gt;E19,"1","2")))</f>
        <v>4</v>
      </c>
      <c r="G52" s="29" t="str">
        <f>IF(E25="",G25,IF(E25&gt;F25,"4",IF(F25&gt;E25,"1","2")))</f>
        <v>4</v>
      </c>
      <c r="H52" s="29" t="str">
        <f>IF(E29="",G29,IF(E29&gt;F29,"4",IF(F29&gt;E29,"1","2")))</f>
        <v>4</v>
      </c>
      <c r="I52" s="29" t="str">
        <f>IF(F33="",D33,IF(F33&gt;E33,"4",IF(E33&gt;F33,"1","2")))</f>
        <v>4</v>
      </c>
      <c r="J52" s="30" t="str">
        <f>IF(F37="",D37,IF(F37&gt;E37,"4",IF(E37&gt;F37,"1","2")))</f>
        <v>1</v>
      </c>
      <c r="K52" s="1">
        <f>E37</f>
        <v>5</v>
      </c>
      <c r="L52" s="1">
        <f>F37</f>
        <v>0</v>
      </c>
      <c r="M52" s="1" t="str">
        <f>J52</f>
        <v>1</v>
      </c>
    </row>
    <row r="53" ht="12.75">
      <c r="H53" t="s">
        <v>50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6">
      <selection activeCell="J18" sqref="J18"/>
    </sheetView>
  </sheetViews>
  <sheetFormatPr defaultColWidth="11.421875" defaultRowHeight="12.75"/>
  <cols>
    <col min="1" max="1" width="11.421875" style="215" customWidth="1"/>
    <col min="2" max="2" width="17.8515625" style="215" customWidth="1"/>
    <col min="3" max="7" width="11.421875" style="215" customWidth="1"/>
    <col min="8" max="8" width="15.5742187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43814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f'!B31</f>
        <v>0.4895833333333333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97">
        <v>19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f'!D31</f>
        <v>Quimper/Pontivy</v>
      </c>
      <c r="D11" s="240"/>
      <c r="E11" s="240"/>
      <c r="F11" s="241"/>
      <c r="G11" s="242" t="s">
        <v>359</v>
      </c>
      <c r="H11" s="242"/>
      <c r="I11" s="240" t="str">
        <f>'Matchs bpl f'!G11</f>
        <v>Brest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92"/>
      <c r="C15" s="292"/>
      <c r="D15" s="260"/>
      <c r="E15" s="288"/>
      <c r="F15" s="257"/>
      <c r="G15" s="258">
        <v>1</v>
      </c>
      <c r="H15" s="259" t="str">
        <f>Brest!C10</f>
        <v>LEA</v>
      </c>
      <c r="I15" s="259" t="str">
        <f>Brest!D10</f>
        <v>CLAIRE</v>
      </c>
      <c r="J15" s="260"/>
      <c r="K15" s="260"/>
    </row>
    <row r="16" spans="1:11" ht="27.75" customHeight="1">
      <c r="A16" s="253">
        <v>2</v>
      </c>
      <c r="B16" s="292" t="str">
        <f>'Quimper Pontivy'!C11</f>
        <v>ANQUETIN</v>
      </c>
      <c r="C16" s="292" t="str">
        <f>'Quimper Pontivy'!D11</f>
        <v>JULIE</v>
      </c>
      <c r="D16" s="260"/>
      <c r="E16" s="288"/>
      <c r="F16" s="257"/>
      <c r="G16" s="258">
        <v>2</v>
      </c>
      <c r="H16" s="259" t="str">
        <f>Brest!C11</f>
        <v>LAOUABDIA JACOBEE</v>
      </c>
      <c r="I16" s="259" t="str">
        <f>Brest!D11</f>
        <v>LEILA</v>
      </c>
      <c r="J16" s="260"/>
      <c r="K16" s="260"/>
    </row>
    <row r="17" spans="1:11" ht="27.75" customHeight="1">
      <c r="A17" s="253">
        <v>3</v>
      </c>
      <c r="B17" s="292" t="str">
        <f>'Quimper Pontivy'!C12</f>
        <v>DIQUELOU</v>
      </c>
      <c r="C17" s="292" t="str">
        <f>'Quimper Pontivy'!D12</f>
        <v>MELANN</v>
      </c>
      <c r="D17" s="260"/>
      <c r="E17" s="288"/>
      <c r="F17" s="257"/>
      <c r="G17" s="258">
        <v>3</v>
      </c>
      <c r="H17" s="259" t="str">
        <f>Brest!C12</f>
        <v>GUENNOC</v>
      </c>
      <c r="I17" s="259" t="str">
        <f>Brest!D12</f>
        <v>Camille</v>
      </c>
      <c r="J17" s="260"/>
      <c r="K17" s="260"/>
    </row>
    <row r="18" spans="1:11" ht="27.75" customHeight="1">
      <c r="A18" s="253">
        <v>4</v>
      </c>
      <c r="B18" s="292" t="str">
        <f>'Quimper Pontivy'!C13</f>
        <v>LE PAIH</v>
      </c>
      <c r="C18" s="292" t="str">
        <f>'Quimper Pontivy'!D13</f>
        <v>OCEANE</v>
      </c>
      <c r="D18" s="260"/>
      <c r="E18" s="288"/>
      <c r="F18" s="257"/>
      <c r="G18" s="258">
        <v>4</v>
      </c>
      <c r="H18" s="259" t="str">
        <f>Brest!C13</f>
        <v>KERHUEL</v>
      </c>
      <c r="I18" s="259" t="str">
        <f>Brest!D13</f>
        <v>Aude</v>
      </c>
      <c r="J18" s="260"/>
      <c r="K18" s="260"/>
    </row>
    <row r="19" spans="1:11" ht="27.75" customHeight="1">
      <c r="A19" s="253">
        <v>5</v>
      </c>
      <c r="B19" s="292" t="str">
        <f>'Quimper Pontivy'!C14</f>
        <v>FAUQUEUX</v>
      </c>
      <c r="C19" s="292" t="str">
        <f>'Quimper Pontivy'!D14</f>
        <v>HELENE</v>
      </c>
      <c r="D19" s="260"/>
      <c r="E19" s="288"/>
      <c r="F19" s="257"/>
      <c r="G19" s="258">
        <v>5</v>
      </c>
      <c r="H19" s="259" t="str">
        <f>Brest!C14</f>
        <v>LE ROUX</v>
      </c>
      <c r="I19" s="259" t="str">
        <f>Brest!D14</f>
        <v>Ludivine</v>
      </c>
      <c r="J19" s="260"/>
      <c r="K19" s="260"/>
    </row>
    <row r="20" spans="1:11" ht="27.75" customHeight="1">
      <c r="A20" s="253">
        <v>6</v>
      </c>
      <c r="B20" s="292" t="str">
        <f>'Quimper Pontivy'!C15</f>
        <v>FAUQUEUX</v>
      </c>
      <c r="C20" s="292" t="str">
        <f>'Quimper Pontivy'!D15</f>
        <v>TESS</v>
      </c>
      <c r="D20" s="260"/>
      <c r="E20" s="288"/>
      <c r="F20" s="257"/>
      <c r="G20" s="258">
        <v>6</v>
      </c>
      <c r="H20" s="259" t="str">
        <f>Brest!C15</f>
        <v>JUIN</v>
      </c>
      <c r="I20" s="259" t="str">
        <f>Brest!D15</f>
        <v>Héloïse</v>
      </c>
      <c r="J20" s="260"/>
      <c r="K20" s="260"/>
    </row>
    <row r="21" spans="1:11" ht="27.75" customHeight="1">
      <c r="A21" s="253">
        <v>7</v>
      </c>
      <c r="B21" s="292" t="str">
        <f>'Quimper Pontivy'!C16</f>
        <v>BEZIER</v>
      </c>
      <c r="C21" s="292" t="str">
        <f>'Quimper Pontivy'!D16</f>
        <v>FLAVIE</v>
      </c>
      <c r="D21" s="260"/>
      <c r="E21" s="288"/>
      <c r="F21" s="257"/>
      <c r="G21" s="258">
        <v>7</v>
      </c>
      <c r="H21" s="259" t="str">
        <f>Brest!C16</f>
        <v>MASSIN</v>
      </c>
      <c r="I21" s="259" t="str">
        <f>Brest!D16</f>
        <v>Elise</v>
      </c>
      <c r="J21" s="260"/>
      <c r="K21" s="260"/>
    </row>
    <row r="22" spans="1:11" ht="27.75" customHeight="1">
      <c r="A22" s="253">
        <v>8</v>
      </c>
      <c r="B22" s="292" t="str">
        <f>'Quimper Pontivy'!C17</f>
        <v>TUAL</v>
      </c>
      <c r="C22" s="292" t="str">
        <f>'Quimper Pontivy'!D17</f>
        <v>HELORIE</v>
      </c>
      <c r="D22" s="260"/>
      <c r="E22" s="288"/>
      <c r="F22" s="257"/>
      <c r="G22" s="258">
        <v>8</v>
      </c>
      <c r="H22" s="259" t="str">
        <f>Brest!C17</f>
        <v>DEHAYS</v>
      </c>
      <c r="I22" s="259" t="str">
        <f>Brest!D17</f>
        <v>Louise</v>
      </c>
      <c r="J22" s="260"/>
      <c r="K22" s="260"/>
    </row>
    <row r="23" spans="1:11" ht="27.75" customHeight="1">
      <c r="A23" s="253">
        <v>9</v>
      </c>
      <c r="B23" s="292" t="str">
        <f>'Quimper Pontivy'!C18</f>
        <v>VALLEE</v>
      </c>
      <c r="C23" s="292" t="str">
        <f>'Quimper Pontivy'!D18</f>
        <v>TIPHAINE</v>
      </c>
      <c r="D23" s="260"/>
      <c r="E23" s="288"/>
      <c r="F23" s="257"/>
      <c r="G23" s="258">
        <v>9</v>
      </c>
      <c r="H23" s="259" t="str">
        <f>Brest!C18</f>
        <v>LE BIHAN </v>
      </c>
      <c r="I23" s="259" t="str">
        <f>Brest!D18</f>
        <v>Maëva</v>
      </c>
      <c r="J23" s="260"/>
      <c r="K23" s="260"/>
    </row>
    <row r="24" spans="1:11" ht="27.75" customHeight="1">
      <c r="A24" s="253">
        <v>10</v>
      </c>
      <c r="B24" s="292" t="str">
        <f>'Quimper Pontivy'!C19</f>
        <v>DEIMAT</v>
      </c>
      <c r="C24" s="292" t="str">
        <f>'Quimper Pontivy'!D19</f>
        <v>CAMILLE</v>
      </c>
      <c r="D24" s="260"/>
      <c r="E24" s="288"/>
      <c r="F24" s="257"/>
      <c r="G24" s="258">
        <v>10</v>
      </c>
      <c r="H24" s="259"/>
      <c r="I24" s="259"/>
      <c r="J24" s="260"/>
      <c r="K24" s="260"/>
    </row>
    <row r="25" spans="1:11" ht="27.75" customHeight="1">
      <c r="A25" s="253">
        <v>11</v>
      </c>
      <c r="B25" s="292"/>
      <c r="C25" s="292"/>
      <c r="D25" s="260"/>
      <c r="E25" s="288"/>
      <c r="F25" s="257"/>
      <c r="G25" s="258">
        <v>11</v>
      </c>
      <c r="H25" s="259"/>
      <c r="I25" s="259"/>
      <c r="J25" s="260"/>
      <c r="K25" s="260"/>
    </row>
    <row r="26" spans="1:11" ht="27.75" customHeight="1">
      <c r="A26" s="253">
        <v>12</v>
      </c>
      <c r="B26" s="292"/>
      <c r="C26" s="292"/>
      <c r="D26" s="260"/>
      <c r="E26" s="288"/>
      <c r="F26" s="257"/>
      <c r="G26" s="258">
        <v>12</v>
      </c>
      <c r="H26" s="259"/>
      <c r="I26" s="259"/>
      <c r="J26" s="260"/>
      <c r="K26" s="260"/>
    </row>
    <row r="27" spans="1:11" ht="27.75" customHeight="1">
      <c r="A27" s="253">
        <v>13</v>
      </c>
      <c r="B27" s="292"/>
      <c r="C27" s="292"/>
      <c r="D27" s="260"/>
      <c r="E27" s="288"/>
      <c r="F27" s="257"/>
      <c r="G27" s="258">
        <v>13</v>
      </c>
      <c r="H27" s="259"/>
      <c r="I27" s="259"/>
      <c r="J27" s="260"/>
      <c r="K27" s="260"/>
    </row>
    <row r="28" spans="1:11" ht="27.75" customHeight="1">
      <c r="A28" s="253">
        <v>14</v>
      </c>
      <c r="B28" s="295"/>
      <c r="C28" s="295"/>
      <c r="D28" s="260"/>
      <c r="E28" s="260"/>
      <c r="F28" s="257"/>
      <c r="G28" s="258">
        <v>14</v>
      </c>
      <c r="H28" s="259"/>
      <c r="I28" s="259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8!I7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9">
      <selection activeCell="K24" sqref="K24"/>
    </sheetView>
  </sheetViews>
  <sheetFormatPr defaultColWidth="11.421875" defaultRowHeight="12.75"/>
  <cols>
    <col min="1" max="7" width="11.421875" style="215" customWidth="1"/>
    <col min="8" max="8" width="18.710937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43814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f'!B32</f>
        <v>0.5069444444444444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20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f'!D32</f>
        <v>Rennes 2 </v>
      </c>
      <c r="D11" s="240"/>
      <c r="E11" s="240"/>
      <c r="F11" s="241"/>
      <c r="G11" s="242" t="s">
        <v>359</v>
      </c>
      <c r="H11" s="242"/>
      <c r="I11" s="240" t="str">
        <f>'Matchs bpl f'!G32</f>
        <v>Rennes 1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87"/>
      <c r="C15" s="287"/>
      <c r="D15" s="260"/>
      <c r="E15" s="288"/>
      <c r="F15" s="257"/>
      <c r="G15" s="258">
        <v>1</v>
      </c>
      <c r="H15" s="287"/>
      <c r="I15" s="287"/>
      <c r="J15" s="260"/>
      <c r="K15" s="260"/>
    </row>
    <row r="16" spans="1:11" ht="27.75" customHeight="1">
      <c r="A16" s="253">
        <v>2</v>
      </c>
      <c r="B16" s="287" t="str">
        <f>'Rennes 2'!C11</f>
        <v>Allais</v>
      </c>
      <c r="C16" s="287" t="str">
        <f>'Rennes 2'!D11</f>
        <v>Marine</v>
      </c>
      <c r="D16" s="260"/>
      <c r="E16" s="288"/>
      <c r="F16" s="257"/>
      <c r="G16" s="258">
        <v>2</v>
      </c>
      <c r="H16" s="287"/>
      <c r="I16" s="287"/>
      <c r="J16" s="260"/>
      <c r="K16" s="260"/>
    </row>
    <row r="17" spans="1:11" ht="27.75" customHeight="1">
      <c r="A17" s="253">
        <v>3</v>
      </c>
      <c r="B17" s="287" t="str">
        <f>'Rennes 2'!C12</f>
        <v>Perrier</v>
      </c>
      <c r="C17" s="287" t="str">
        <f>'Rennes 2'!D12</f>
        <v>Lucile</v>
      </c>
      <c r="D17" s="260"/>
      <c r="E17" s="288"/>
      <c r="F17" s="257"/>
      <c r="G17" s="258">
        <v>3</v>
      </c>
      <c r="H17" s="287"/>
      <c r="I17" s="287"/>
      <c r="J17" s="260"/>
      <c r="K17" s="260"/>
    </row>
    <row r="18" spans="1:11" ht="27.75" customHeight="1">
      <c r="A18" s="253">
        <v>4</v>
      </c>
      <c r="B18" s="287" t="str">
        <f>'Rennes 2'!C13</f>
        <v>Taburiaux</v>
      </c>
      <c r="C18" s="287" t="str">
        <f>'Rennes 2'!D13</f>
        <v>Sophie</v>
      </c>
      <c r="D18" s="260"/>
      <c r="E18" s="288"/>
      <c r="F18" s="257"/>
      <c r="G18" s="258">
        <v>4</v>
      </c>
      <c r="H18" s="287"/>
      <c r="I18" s="287"/>
      <c r="J18" s="260"/>
      <c r="K18" s="260"/>
    </row>
    <row r="19" spans="1:11" ht="27.75" customHeight="1">
      <c r="A19" s="253">
        <v>5</v>
      </c>
      <c r="B19" s="287" t="str">
        <f>'Rennes 2'!C14</f>
        <v>Jaugeon</v>
      </c>
      <c r="C19" s="287" t="str">
        <f>'Rennes 2'!D14</f>
        <v>Lucie</v>
      </c>
      <c r="D19" s="260"/>
      <c r="E19" s="288"/>
      <c r="F19" s="257"/>
      <c r="G19" s="258">
        <v>5</v>
      </c>
      <c r="H19" s="287" t="str">
        <f>'Rennes 1'!C14</f>
        <v>GINSBOURGER</v>
      </c>
      <c r="I19" s="287" t="str">
        <f>'Rennes 1'!D14</f>
        <v>MAUD</v>
      </c>
      <c r="J19" s="260"/>
      <c r="K19" s="260"/>
    </row>
    <row r="20" spans="1:11" ht="27.75" customHeight="1">
      <c r="A20" s="253">
        <v>6</v>
      </c>
      <c r="B20" s="287" t="str">
        <f>'Rennes 2'!C15</f>
        <v>Hardouin</v>
      </c>
      <c r="C20" s="287" t="str">
        <f>'Rennes 2'!D15</f>
        <v>Marie</v>
      </c>
      <c r="D20" s="260"/>
      <c r="E20" s="288"/>
      <c r="F20" s="257"/>
      <c r="G20" s="258">
        <v>6</v>
      </c>
      <c r="H20" s="287" t="str">
        <f>'Rennes 1'!C15</f>
        <v>GILLET</v>
      </c>
      <c r="I20" s="287" t="str">
        <f>'Rennes 1'!D15</f>
        <v>CAROLE</v>
      </c>
      <c r="J20" s="260"/>
      <c r="K20" s="260"/>
    </row>
    <row r="21" spans="1:11" ht="27.75" customHeight="1">
      <c r="A21" s="253">
        <v>7</v>
      </c>
      <c r="B21" s="287" t="str">
        <f>'Rennes 2'!C16</f>
        <v>Rougeron</v>
      </c>
      <c r="C21" s="287" t="str">
        <f>'Rennes 2'!D16</f>
        <v>Natacha</v>
      </c>
      <c r="D21" s="260"/>
      <c r="E21" s="288"/>
      <c r="F21" s="257"/>
      <c r="G21" s="258">
        <v>7</v>
      </c>
      <c r="H21" s="287"/>
      <c r="I21" s="287"/>
      <c r="J21" s="260"/>
      <c r="K21" s="260"/>
    </row>
    <row r="22" spans="1:11" ht="27.75" customHeight="1">
      <c r="A22" s="253">
        <v>8</v>
      </c>
      <c r="B22" s="287" t="str">
        <f>'Rennes 2'!C17</f>
        <v>Caous</v>
      </c>
      <c r="C22" s="287" t="str">
        <f>'Rennes 2'!D17</f>
        <v>Charline</v>
      </c>
      <c r="D22" s="260"/>
      <c r="E22" s="288"/>
      <c r="F22" s="257"/>
      <c r="G22" s="258">
        <v>8</v>
      </c>
      <c r="H22" s="287" t="str">
        <f>'Rennes 1'!C17</f>
        <v>GODEC</v>
      </c>
      <c r="I22" s="287" t="str">
        <f>'Rennes 1'!D17</f>
        <v>YUNA</v>
      </c>
      <c r="J22" s="260"/>
      <c r="K22" s="260"/>
    </row>
    <row r="23" spans="1:11" ht="27.75" customHeight="1">
      <c r="A23" s="253">
        <v>9</v>
      </c>
      <c r="B23" s="287"/>
      <c r="C23" s="287"/>
      <c r="D23" s="260"/>
      <c r="E23" s="288"/>
      <c r="F23" s="257"/>
      <c r="G23" s="258">
        <v>9</v>
      </c>
      <c r="H23" s="287" t="str">
        <f>'Rennes 1'!C18</f>
        <v>YVER</v>
      </c>
      <c r="I23" s="287" t="str">
        <f>'Rennes 1'!D18</f>
        <v>AURELIE</v>
      </c>
      <c r="J23" s="260"/>
      <c r="K23" s="260"/>
    </row>
    <row r="24" spans="1:11" ht="27.75" customHeight="1">
      <c r="A24" s="253">
        <v>10</v>
      </c>
      <c r="B24" s="287" t="str">
        <f>'Rennes 2'!C19</f>
        <v>Germain</v>
      </c>
      <c r="C24" s="287" t="str">
        <f>'Rennes 2'!D19</f>
        <v>Julie</v>
      </c>
      <c r="D24" s="260"/>
      <c r="E24" s="288"/>
      <c r="F24" s="257"/>
      <c r="G24" s="258">
        <v>10</v>
      </c>
      <c r="H24" s="287" t="str">
        <f>'Rennes 1'!C19</f>
        <v>THOMAZO</v>
      </c>
      <c r="I24" s="287" t="str">
        <f>'Rennes 1'!D19</f>
        <v>LAURA</v>
      </c>
      <c r="J24" s="260"/>
      <c r="K24" s="260"/>
    </row>
    <row r="25" spans="1:11" ht="27.75" customHeight="1">
      <c r="A25" s="253">
        <v>11</v>
      </c>
      <c r="B25" s="287" t="str">
        <f>'Rennes 2'!C20</f>
        <v>Jain</v>
      </c>
      <c r="C25" s="287" t="str">
        <f>'Rennes 2'!D20</f>
        <v>Dorothée</v>
      </c>
      <c r="D25" s="260"/>
      <c r="E25" s="288"/>
      <c r="F25" s="257"/>
      <c r="G25" s="258">
        <v>11</v>
      </c>
      <c r="H25" s="287"/>
      <c r="I25" s="287"/>
      <c r="J25" s="260"/>
      <c r="K25" s="260"/>
    </row>
    <row r="26" spans="1:11" ht="27.75" customHeight="1">
      <c r="A26" s="253">
        <v>12</v>
      </c>
      <c r="B26" s="287" t="str">
        <f>'Rennes 2'!C21</f>
        <v>Roue</v>
      </c>
      <c r="C26" s="287" t="str">
        <f>'Rennes 2'!D21</f>
        <v>Sandra</v>
      </c>
      <c r="D26" s="260"/>
      <c r="E26" s="288"/>
      <c r="F26" s="257"/>
      <c r="G26" s="258">
        <v>12</v>
      </c>
      <c r="H26" s="287"/>
      <c r="I26" s="287"/>
      <c r="J26" s="260"/>
      <c r="K26" s="260"/>
    </row>
    <row r="27" spans="1:11" ht="27.75" customHeight="1">
      <c r="A27" s="253">
        <v>13</v>
      </c>
      <c r="B27" s="287"/>
      <c r="C27" s="287"/>
      <c r="D27" s="260"/>
      <c r="E27" s="288"/>
      <c r="F27" s="257"/>
      <c r="G27" s="258">
        <v>13</v>
      </c>
      <c r="H27" s="287"/>
      <c r="I27" s="287"/>
      <c r="J27" s="260"/>
      <c r="K27" s="260"/>
    </row>
    <row r="28" spans="1:11" ht="27.75" customHeight="1">
      <c r="A28" s="253">
        <v>14</v>
      </c>
      <c r="B28" s="287" t="str">
        <f>'Rennes 2'!C23</f>
        <v>Cadieu</v>
      </c>
      <c r="C28" s="287" t="str">
        <f>'Rennes 2'!D23</f>
        <v>Pascale</v>
      </c>
      <c r="D28" s="260"/>
      <c r="E28" s="260"/>
      <c r="F28" s="257"/>
      <c r="G28" s="258">
        <v>14</v>
      </c>
      <c r="H28" s="287"/>
      <c r="I28" s="287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9!I7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6">
      <selection activeCell="O17" sqref="O17"/>
    </sheetView>
  </sheetViews>
  <sheetFormatPr defaultColWidth="11.421875" defaultRowHeight="12.75"/>
  <cols>
    <col min="1" max="1" width="11.421875" style="215" customWidth="1"/>
    <col min="2" max="2" width="17.8515625" style="215" customWidth="1"/>
    <col min="3" max="3" width="15.00390625" style="215" customWidth="1"/>
    <col min="4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43814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f'!B33</f>
        <v>0.5243055555555556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21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f'!D33</f>
        <v>Dinan / Montfort</v>
      </c>
      <c r="D11" s="240"/>
      <c r="E11" s="240"/>
      <c r="F11" s="241"/>
      <c r="G11" s="242" t="s">
        <v>359</v>
      </c>
      <c r="H11" s="242"/>
      <c r="I11" s="240" t="str">
        <f>'Matchs bpl f'!G33</f>
        <v>La Rochelle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87"/>
      <c r="C15" s="287"/>
      <c r="D15" s="260"/>
      <c r="E15" s="288"/>
      <c r="F15" s="257"/>
      <c r="G15" s="258">
        <v>1</v>
      </c>
      <c r="H15" s="294" t="str">
        <f>'La Rochelle'!C10</f>
        <v>CEAUX</v>
      </c>
      <c r="I15" s="294" t="str">
        <f>'La Rochelle'!D10</f>
        <v>Julia</v>
      </c>
      <c r="J15" s="260"/>
      <c r="K15" s="260"/>
    </row>
    <row r="16" spans="1:11" ht="27.75" customHeight="1">
      <c r="A16" s="253">
        <v>2</v>
      </c>
      <c r="B16" s="287" t="str">
        <f>'Dinan-Montfort'!C11</f>
        <v>BLAYOT NOGRET</v>
      </c>
      <c r="C16" s="287" t="str">
        <f>'Dinan-Montfort'!D11</f>
        <v>Amélie</v>
      </c>
      <c r="D16" s="260"/>
      <c r="E16" s="288"/>
      <c r="F16" s="257"/>
      <c r="G16" s="258">
        <v>2</v>
      </c>
      <c r="H16" s="294" t="str">
        <f>'La Rochelle'!C11</f>
        <v>HONORE</v>
      </c>
      <c r="I16" s="294" t="str">
        <f>'La Rochelle'!D11</f>
        <v>Karen</v>
      </c>
      <c r="J16" s="260"/>
      <c r="K16" s="260"/>
    </row>
    <row r="17" spans="1:11" ht="27.75" customHeight="1">
      <c r="A17" s="253">
        <v>3</v>
      </c>
      <c r="B17" s="287" t="str">
        <f>'Dinan-Montfort'!C12</f>
        <v>LOUIS</v>
      </c>
      <c r="C17" s="287" t="str">
        <f>'Dinan-Montfort'!D12</f>
        <v>Romane</v>
      </c>
      <c r="D17" s="260"/>
      <c r="E17" s="288"/>
      <c r="F17" s="257"/>
      <c r="G17" s="258">
        <v>3</v>
      </c>
      <c r="H17" s="294" t="str">
        <f>'La Rochelle'!C12</f>
        <v>ROCHE</v>
      </c>
      <c r="I17" s="294" t="str">
        <f>'La Rochelle'!D12</f>
        <v>Emmanuelle</v>
      </c>
      <c r="J17" s="260"/>
      <c r="K17" s="260"/>
    </row>
    <row r="18" spans="1:11" ht="27.75" customHeight="1">
      <c r="A18" s="253">
        <v>4</v>
      </c>
      <c r="B18" s="287" t="str">
        <f>'Dinan-Montfort'!C13</f>
        <v>SANDERE</v>
      </c>
      <c r="C18" s="287" t="str">
        <f>'Dinan-Montfort'!D13</f>
        <v>Lénore</v>
      </c>
      <c r="D18" s="260"/>
      <c r="E18" s="288"/>
      <c r="F18" s="257"/>
      <c r="G18" s="258">
        <v>4</v>
      </c>
      <c r="H18" s="294" t="str">
        <f>'La Rochelle'!C13</f>
        <v>CEAUX</v>
      </c>
      <c r="I18" s="294" t="str">
        <f>'La Rochelle'!D13</f>
        <v>Anne</v>
      </c>
      <c r="J18" s="260"/>
      <c r="K18" s="260"/>
    </row>
    <row r="19" spans="1:11" ht="27.75" customHeight="1">
      <c r="A19" s="253">
        <v>5</v>
      </c>
      <c r="B19" s="287" t="str">
        <f>'Dinan-Montfort'!C14</f>
        <v>LAMRANI ALAOUI</v>
      </c>
      <c r="C19" s="287" t="str">
        <f>'Dinan-Montfort'!D14</f>
        <v>Norah</v>
      </c>
      <c r="D19" s="260"/>
      <c r="E19" s="288"/>
      <c r="F19" s="257"/>
      <c r="G19" s="258">
        <v>5</v>
      </c>
      <c r="H19" s="294" t="str">
        <f>'La Rochelle'!C14</f>
        <v>RIHOUET</v>
      </c>
      <c r="I19" s="294" t="str">
        <f>'La Rochelle'!D14</f>
        <v>Flavie</v>
      </c>
      <c r="J19" s="260"/>
      <c r="K19" s="260"/>
    </row>
    <row r="20" spans="1:11" ht="27.75" customHeight="1">
      <c r="A20" s="253">
        <v>6</v>
      </c>
      <c r="B20" s="287" t="str">
        <f>'Dinan-Montfort'!C15</f>
        <v>LEDOLEDEC</v>
      </c>
      <c r="C20" s="287" t="str">
        <f>'Dinan-Montfort'!D15</f>
        <v>Hannah</v>
      </c>
      <c r="D20" s="260"/>
      <c r="E20" s="288"/>
      <c r="F20" s="257"/>
      <c r="G20" s="258">
        <v>6</v>
      </c>
      <c r="H20" s="294"/>
      <c r="I20" s="294"/>
      <c r="J20" s="260"/>
      <c r="K20" s="260"/>
    </row>
    <row r="21" spans="1:11" ht="27.75" customHeight="1">
      <c r="A21" s="253">
        <v>7</v>
      </c>
      <c r="B21" s="287" t="str">
        <f>'Dinan-Montfort'!C16</f>
        <v>MEUNIER</v>
      </c>
      <c r="C21" s="287" t="str">
        <f>'Dinan-Montfort'!D16</f>
        <v>Camille</v>
      </c>
      <c r="D21" s="260"/>
      <c r="E21" s="288"/>
      <c r="F21" s="257"/>
      <c r="G21" s="258">
        <v>7</v>
      </c>
      <c r="H21" s="294" t="str">
        <f>'La Rochelle'!C16</f>
        <v>URREGO</v>
      </c>
      <c r="I21" s="294" t="str">
        <f>'La Rochelle'!D16</f>
        <v>Sasha</v>
      </c>
      <c r="J21" s="260"/>
      <c r="K21" s="260"/>
    </row>
    <row r="22" spans="1:11" ht="27.75" customHeight="1">
      <c r="A22" s="253">
        <v>8</v>
      </c>
      <c r="B22" s="287" t="str">
        <f>'Dinan-Montfort'!C17</f>
        <v>BLAYOT NOGRET</v>
      </c>
      <c r="C22" s="287" t="str">
        <f>'Dinan-Montfort'!D17</f>
        <v>Domitille</v>
      </c>
      <c r="D22" s="260"/>
      <c r="E22" s="288"/>
      <c r="F22" s="257"/>
      <c r="G22" s="258">
        <v>8</v>
      </c>
      <c r="H22" s="294"/>
      <c r="I22" s="294"/>
      <c r="J22" s="260"/>
      <c r="K22" s="260"/>
    </row>
    <row r="23" spans="1:11" ht="27.75" customHeight="1">
      <c r="A23" s="253">
        <v>9</v>
      </c>
      <c r="B23" s="287" t="str">
        <f>'Dinan-Montfort'!C18</f>
        <v>DY</v>
      </c>
      <c r="C23" s="287" t="str">
        <f>'Dinan-Montfort'!D18</f>
        <v>Eloïse</v>
      </c>
      <c r="D23" s="260"/>
      <c r="E23" s="288"/>
      <c r="F23" s="257"/>
      <c r="G23" s="258">
        <v>9</v>
      </c>
      <c r="H23" s="294"/>
      <c r="I23" s="294"/>
      <c r="J23" s="260"/>
      <c r="K23" s="260"/>
    </row>
    <row r="24" spans="1:11" ht="27.75" customHeight="1">
      <c r="A24" s="253">
        <v>10</v>
      </c>
      <c r="B24" s="287" t="str">
        <f>'Dinan-Montfort'!C19</f>
        <v>POUSSIN</v>
      </c>
      <c r="C24" s="287" t="str">
        <f>'Dinan-Montfort'!D19</f>
        <v>Séverine</v>
      </c>
      <c r="D24" s="260"/>
      <c r="E24" s="288"/>
      <c r="F24" s="257"/>
      <c r="G24" s="258">
        <v>10</v>
      </c>
      <c r="H24" s="294" t="str">
        <f>'La Rochelle'!C19</f>
        <v>CANTONI</v>
      </c>
      <c r="I24" s="294" t="str">
        <f>'La Rochelle'!D19</f>
        <v>Clémence</v>
      </c>
      <c r="J24" s="260"/>
      <c r="K24" s="260"/>
    </row>
    <row r="25" spans="1:11" ht="27.75" customHeight="1">
      <c r="A25" s="253">
        <v>11</v>
      </c>
      <c r="B25" s="287" t="str">
        <f>'Dinan-Montfort'!C20</f>
        <v>BRE</v>
      </c>
      <c r="C25" s="287" t="str">
        <f>'Dinan-Montfort'!D20</f>
        <v>Alanis</v>
      </c>
      <c r="D25" s="260"/>
      <c r="E25" s="288"/>
      <c r="F25" s="257"/>
      <c r="G25" s="258">
        <v>11</v>
      </c>
      <c r="H25" s="294" t="str">
        <f>'La Rochelle'!C20</f>
        <v>SINGEVIN</v>
      </c>
      <c r="I25" s="294" t="str">
        <f>'La Rochelle'!D20</f>
        <v>Louane</v>
      </c>
      <c r="J25" s="260"/>
      <c r="K25" s="260"/>
    </row>
    <row r="26" spans="1:11" ht="27.75" customHeight="1">
      <c r="A26" s="253">
        <v>12</v>
      </c>
      <c r="B26" s="287" t="str">
        <f>'Dinan-Montfort'!C21</f>
        <v>FROGER</v>
      </c>
      <c r="C26" s="287" t="str">
        <f>'Dinan-Montfort'!D21</f>
        <v>Maeline</v>
      </c>
      <c r="D26" s="260"/>
      <c r="E26" s="288"/>
      <c r="F26" s="257"/>
      <c r="G26" s="258">
        <v>12</v>
      </c>
      <c r="H26" s="294" t="str">
        <f>'La Rochelle'!C21</f>
        <v>ROBERT</v>
      </c>
      <c r="I26" s="294" t="str">
        <f>'La Rochelle'!D21</f>
        <v>Héloïse</v>
      </c>
      <c r="J26" s="260"/>
      <c r="K26" s="260"/>
    </row>
    <row r="27" spans="1:11" ht="27.75" customHeight="1">
      <c r="A27" s="253">
        <v>13</v>
      </c>
      <c r="B27" s="287"/>
      <c r="C27" s="287"/>
      <c r="D27" s="260"/>
      <c r="E27" s="288"/>
      <c r="F27" s="257"/>
      <c r="G27" s="258">
        <v>13</v>
      </c>
      <c r="H27" s="294"/>
      <c r="I27" s="294"/>
      <c r="J27" s="260"/>
      <c r="K27" s="260"/>
    </row>
    <row r="28" spans="1:11" ht="27.75" customHeight="1">
      <c r="A28" s="253">
        <v>14</v>
      </c>
      <c r="B28" s="287"/>
      <c r="C28" s="287"/>
      <c r="D28" s="260"/>
      <c r="E28" s="260"/>
      <c r="F28" s="257"/>
      <c r="G28" s="258">
        <v>14</v>
      </c>
      <c r="H28" s="294"/>
      <c r="I28" s="294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'10'!I7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3">
      <selection activeCell="K27" sqref="K27"/>
    </sheetView>
  </sheetViews>
  <sheetFormatPr defaultColWidth="11.421875" defaultRowHeight="12.75"/>
  <cols>
    <col min="1" max="1" width="11.421875" style="215" customWidth="1"/>
    <col min="2" max="2" width="16.8515625" style="215" customWidth="1"/>
    <col min="3" max="7" width="11.421875" style="215" customWidth="1"/>
    <col min="8" max="8" width="18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43814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f'!B34</f>
        <v>0.5416666666666667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22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f'!D34</f>
        <v>Brest</v>
      </c>
      <c r="D11" s="240"/>
      <c r="E11" s="240"/>
      <c r="F11" s="241"/>
      <c r="G11" s="242" t="s">
        <v>359</v>
      </c>
      <c r="H11" s="242"/>
      <c r="I11" s="240" t="str">
        <f>'Matchs bpl f'!G34</f>
        <v>Pessac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59" t="str">
        <f>Brest!C10</f>
        <v>LEA</v>
      </c>
      <c r="C15" s="259" t="str">
        <f>Brest!D10</f>
        <v>CLAIRE</v>
      </c>
      <c r="D15" s="260"/>
      <c r="E15" s="288"/>
      <c r="F15" s="257"/>
      <c r="G15" s="258">
        <v>1</v>
      </c>
      <c r="H15" s="290"/>
      <c r="I15" s="290"/>
      <c r="J15" s="260"/>
      <c r="K15" s="260"/>
    </row>
    <row r="16" spans="1:11" ht="27.75" customHeight="1">
      <c r="A16" s="253">
        <v>2</v>
      </c>
      <c r="B16" s="259" t="str">
        <f>Brest!C11</f>
        <v>LAOUABDIA JACOBEE</v>
      </c>
      <c r="C16" s="259" t="str">
        <f>Brest!D11</f>
        <v>LEILA</v>
      </c>
      <c r="D16" s="260"/>
      <c r="E16" s="288"/>
      <c r="F16" s="257"/>
      <c r="G16" s="258">
        <v>2</v>
      </c>
      <c r="H16" s="290" t="str">
        <f>Pessac!C11</f>
        <v>WATELET</v>
      </c>
      <c r="I16" s="290" t="str">
        <f>Pessac!D11</f>
        <v>Marilou</v>
      </c>
      <c r="J16" s="260"/>
      <c r="K16" s="260"/>
    </row>
    <row r="17" spans="1:11" ht="27.75" customHeight="1">
      <c r="A17" s="253">
        <v>3</v>
      </c>
      <c r="B17" s="259" t="str">
        <f>Brest!C12</f>
        <v>GUENNOC</v>
      </c>
      <c r="C17" s="259" t="str">
        <f>Brest!D12</f>
        <v>Camille</v>
      </c>
      <c r="D17" s="260"/>
      <c r="E17" s="288"/>
      <c r="F17" s="257"/>
      <c r="G17" s="258">
        <v>3</v>
      </c>
      <c r="H17" s="290" t="str">
        <f>Pessac!C12</f>
        <v>Bourrien</v>
      </c>
      <c r="I17" s="290" t="str">
        <f>Pessac!D12</f>
        <v>Nolwenn</v>
      </c>
      <c r="J17" s="260"/>
      <c r="K17" s="260"/>
    </row>
    <row r="18" spans="1:11" ht="27.75" customHeight="1">
      <c r="A18" s="253">
        <v>4</v>
      </c>
      <c r="B18" s="259" t="str">
        <f>Brest!C13</f>
        <v>KERHUEL</v>
      </c>
      <c r="C18" s="259" t="str">
        <f>Brest!D13</f>
        <v>Aude</v>
      </c>
      <c r="D18" s="260"/>
      <c r="E18" s="288"/>
      <c r="F18" s="257"/>
      <c r="G18" s="258">
        <v>4</v>
      </c>
      <c r="H18" s="290" t="str">
        <f>Pessac!C13</f>
        <v>LANGEOIS</v>
      </c>
      <c r="I18" s="290" t="str">
        <f>Pessac!D13</f>
        <v>Juliette</v>
      </c>
      <c r="J18" s="260"/>
      <c r="K18" s="260"/>
    </row>
    <row r="19" spans="1:11" ht="27.75" customHeight="1">
      <c r="A19" s="253">
        <v>5</v>
      </c>
      <c r="B19" s="259" t="str">
        <f>Brest!C14</f>
        <v>LE ROUX</v>
      </c>
      <c r="C19" s="259" t="str">
        <f>Brest!D14</f>
        <v>Ludivine</v>
      </c>
      <c r="D19" s="260"/>
      <c r="E19" s="288"/>
      <c r="F19" s="257"/>
      <c r="G19" s="258">
        <v>5</v>
      </c>
      <c r="H19" s="290" t="str">
        <f>Pessac!C14</f>
        <v>lacombe</v>
      </c>
      <c r="I19" s="290" t="str">
        <f>Pessac!D14</f>
        <v>lorine</v>
      </c>
      <c r="J19" s="260"/>
      <c r="K19" s="260"/>
    </row>
    <row r="20" spans="1:11" ht="27.75" customHeight="1">
      <c r="A20" s="253">
        <v>6</v>
      </c>
      <c r="B20" s="259" t="str">
        <f>Brest!C15</f>
        <v>JUIN</v>
      </c>
      <c r="C20" s="259" t="str">
        <f>Brest!D15</f>
        <v>Héloïse</v>
      </c>
      <c r="D20" s="260"/>
      <c r="E20" s="288"/>
      <c r="F20" s="257"/>
      <c r="G20" s="258">
        <v>6</v>
      </c>
      <c r="H20" s="290" t="str">
        <f>Pessac!C15</f>
        <v>GIACOMELLO</v>
      </c>
      <c r="I20" s="290" t="str">
        <f>Pessac!D15</f>
        <v>Marie</v>
      </c>
      <c r="J20" s="260"/>
      <c r="K20" s="260"/>
    </row>
    <row r="21" spans="1:11" ht="27.75" customHeight="1">
      <c r="A21" s="253">
        <v>7</v>
      </c>
      <c r="B21" s="259" t="str">
        <f>Brest!C16</f>
        <v>MASSIN</v>
      </c>
      <c r="C21" s="259" t="str">
        <f>Brest!D16</f>
        <v>Elise</v>
      </c>
      <c r="D21" s="260"/>
      <c r="E21" s="288"/>
      <c r="F21" s="257"/>
      <c r="G21" s="258">
        <v>7</v>
      </c>
      <c r="H21" s="290" t="str">
        <f>Pessac!C16</f>
        <v>Allano</v>
      </c>
      <c r="I21" s="290" t="str">
        <f>Pessac!D16</f>
        <v>Maëlle</v>
      </c>
      <c r="J21" s="260"/>
      <c r="K21" s="260"/>
    </row>
    <row r="22" spans="1:11" ht="27.75" customHeight="1">
      <c r="A22" s="253">
        <v>8</v>
      </c>
      <c r="B22" s="259" t="str">
        <f>Brest!C17</f>
        <v>DEHAYS</v>
      </c>
      <c r="C22" s="259" t="str">
        <f>Brest!D17</f>
        <v>Louise</v>
      </c>
      <c r="D22" s="260"/>
      <c r="E22" s="288"/>
      <c r="F22" s="257"/>
      <c r="G22" s="258">
        <v>8</v>
      </c>
      <c r="H22" s="290"/>
      <c r="I22" s="290"/>
      <c r="J22" s="260"/>
      <c r="K22" s="260"/>
    </row>
    <row r="23" spans="1:11" ht="27.75" customHeight="1">
      <c r="A23" s="253">
        <v>9</v>
      </c>
      <c r="B23" s="259" t="str">
        <f>Brest!C18</f>
        <v>LE BIHAN </v>
      </c>
      <c r="C23" s="259" t="str">
        <f>Brest!D18</f>
        <v>Maëva</v>
      </c>
      <c r="D23" s="260"/>
      <c r="E23" s="288"/>
      <c r="F23" s="257"/>
      <c r="G23" s="258">
        <v>9</v>
      </c>
      <c r="H23" s="290" t="str">
        <f>Pessac!C18</f>
        <v>HARANG</v>
      </c>
      <c r="I23" s="290" t="str">
        <f>Pessac!D18</f>
        <v>Marilyne</v>
      </c>
      <c r="J23" s="260"/>
      <c r="K23" s="260"/>
    </row>
    <row r="24" spans="1:11" ht="27.75" customHeight="1">
      <c r="A24" s="253">
        <v>10</v>
      </c>
      <c r="B24" s="259"/>
      <c r="C24" s="259"/>
      <c r="D24" s="260"/>
      <c r="E24" s="288"/>
      <c r="F24" s="257"/>
      <c r="G24" s="258">
        <v>10</v>
      </c>
      <c r="H24" s="290" t="str">
        <f>Pessac!C19</f>
        <v>Jonckeau</v>
      </c>
      <c r="I24" s="290" t="str">
        <f>Pessac!D19</f>
        <v>Agathe</v>
      </c>
      <c r="J24" s="260"/>
      <c r="K24" s="260"/>
    </row>
    <row r="25" spans="1:11" ht="27.75" customHeight="1">
      <c r="A25" s="253">
        <v>11</v>
      </c>
      <c r="B25" s="259"/>
      <c r="C25" s="259"/>
      <c r="D25" s="260"/>
      <c r="E25" s="288"/>
      <c r="F25" s="257"/>
      <c r="G25" s="258">
        <v>11</v>
      </c>
      <c r="H25" s="290" t="str">
        <f>Pessac!C20</f>
        <v>MARTIN</v>
      </c>
      <c r="I25" s="290" t="str">
        <f>Pessac!D20</f>
        <v>Fanny</v>
      </c>
      <c r="J25" s="260"/>
      <c r="K25" s="260"/>
    </row>
    <row r="26" spans="1:11" ht="27.75" customHeight="1">
      <c r="A26" s="253">
        <v>12</v>
      </c>
      <c r="B26" s="259"/>
      <c r="C26" s="259"/>
      <c r="D26" s="260"/>
      <c r="E26" s="288"/>
      <c r="F26" s="257"/>
      <c r="G26" s="258">
        <v>12</v>
      </c>
      <c r="H26" s="290" t="str">
        <f>Pessac!C21</f>
        <v>Lacombe</v>
      </c>
      <c r="I26" s="290" t="str">
        <f>Pessac!D21</f>
        <v>Aurore</v>
      </c>
      <c r="J26" s="260"/>
      <c r="K26" s="260"/>
    </row>
    <row r="27" spans="1:11" ht="27.75" customHeight="1">
      <c r="A27" s="253">
        <v>13</v>
      </c>
      <c r="B27" s="259"/>
      <c r="C27" s="259"/>
      <c r="D27" s="260"/>
      <c r="E27" s="288"/>
      <c r="F27" s="257"/>
      <c r="G27" s="258">
        <v>13</v>
      </c>
      <c r="H27" s="290"/>
      <c r="I27" s="290"/>
      <c r="J27" s="260"/>
      <c r="K27" s="260"/>
    </row>
    <row r="28" spans="1:11" ht="27.75" customHeight="1">
      <c r="A28" s="253">
        <v>14</v>
      </c>
      <c r="B28" s="259"/>
      <c r="C28" s="259"/>
      <c r="D28" s="260"/>
      <c r="E28" s="260"/>
      <c r="F28" s="257"/>
      <c r="G28" s="258">
        <v>14</v>
      </c>
      <c r="H28" s="290"/>
      <c r="I28" s="290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'11'!I7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3">
      <selection activeCell="K25" sqref="K25"/>
    </sheetView>
  </sheetViews>
  <sheetFormatPr defaultColWidth="11.421875" defaultRowHeight="12.75"/>
  <cols>
    <col min="1" max="1" width="11.421875" style="215" customWidth="1"/>
    <col min="2" max="2" width="14.57421875" style="215" customWidth="1"/>
    <col min="3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43814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f'!B35</f>
        <v>0.5590277777777779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23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f'!D35</f>
        <v>Quimper/Pontivy</v>
      </c>
      <c r="D11" s="240"/>
      <c r="E11" s="240"/>
      <c r="F11" s="241"/>
      <c r="G11" s="242" t="s">
        <v>359</v>
      </c>
      <c r="H11" s="242"/>
      <c r="I11" s="240" t="str">
        <f>'Matchs bpl f'!G35</f>
        <v>Rennes 2 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92"/>
      <c r="C15" s="292"/>
      <c r="D15" s="260"/>
      <c r="E15" s="288"/>
      <c r="F15" s="257"/>
      <c r="G15" s="258">
        <v>1</v>
      </c>
      <c r="H15" s="287"/>
      <c r="I15" s="287"/>
      <c r="J15" s="260"/>
      <c r="K15" s="288"/>
    </row>
    <row r="16" spans="1:11" ht="27.75" customHeight="1">
      <c r="A16" s="253">
        <v>2</v>
      </c>
      <c r="B16" s="292" t="str">
        <f>'Quimper Pontivy'!C11</f>
        <v>ANQUETIN</v>
      </c>
      <c r="C16" s="292" t="str">
        <f>'Quimper Pontivy'!D11</f>
        <v>JULIE</v>
      </c>
      <c r="D16" s="260"/>
      <c r="E16" s="288"/>
      <c r="F16" s="257"/>
      <c r="G16" s="258">
        <v>2</v>
      </c>
      <c r="H16" s="287" t="str">
        <f>'Rennes 2'!C11</f>
        <v>Allais</v>
      </c>
      <c r="I16" s="287" t="str">
        <f>'Rennes 2'!D11</f>
        <v>Marine</v>
      </c>
      <c r="J16" s="260"/>
      <c r="K16" s="288"/>
    </row>
    <row r="17" spans="1:11" ht="27.75" customHeight="1">
      <c r="A17" s="253">
        <v>3</v>
      </c>
      <c r="B17" s="292" t="str">
        <f>'Quimper Pontivy'!C12</f>
        <v>DIQUELOU</v>
      </c>
      <c r="C17" s="292" t="str">
        <f>'Quimper Pontivy'!D12</f>
        <v>MELANN</v>
      </c>
      <c r="D17" s="260"/>
      <c r="E17" s="288"/>
      <c r="F17" s="257"/>
      <c r="G17" s="258">
        <v>3</v>
      </c>
      <c r="H17" s="287" t="str">
        <f>'Rennes 2'!C12</f>
        <v>Perrier</v>
      </c>
      <c r="I17" s="287" t="str">
        <f>'Rennes 2'!D12</f>
        <v>Lucile</v>
      </c>
      <c r="J17" s="260"/>
      <c r="K17" s="288"/>
    </row>
    <row r="18" spans="1:11" ht="27.75" customHeight="1">
      <c r="A18" s="253">
        <v>4</v>
      </c>
      <c r="B18" s="292" t="str">
        <f>'Quimper Pontivy'!C13</f>
        <v>LE PAIH</v>
      </c>
      <c r="C18" s="292" t="str">
        <f>'Quimper Pontivy'!D13</f>
        <v>OCEANE</v>
      </c>
      <c r="D18" s="260"/>
      <c r="E18" s="288"/>
      <c r="F18" s="257"/>
      <c r="G18" s="258">
        <v>4</v>
      </c>
      <c r="H18" s="287" t="str">
        <f>'Rennes 2'!C13</f>
        <v>Taburiaux</v>
      </c>
      <c r="I18" s="287" t="str">
        <f>'Rennes 2'!D13</f>
        <v>Sophie</v>
      </c>
      <c r="J18" s="260"/>
      <c r="K18" s="288"/>
    </row>
    <row r="19" spans="1:11" ht="27.75" customHeight="1">
      <c r="A19" s="253">
        <v>5</v>
      </c>
      <c r="B19" s="292" t="str">
        <f>'Quimper Pontivy'!C14</f>
        <v>FAUQUEUX</v>
      </c>
      <c r="C19" s="292" t="str">
        <f>'Quimper Pontivy'!D14</f>
        <v>HELENE</v>
      </c>
      <c r="D19" s="260"/>
      <c r="E19" s="288"/>
      <c r="F19" s="257"/>
      <c r="G19" s="258">
        <v>5</v>
      </c>
      <c r="H19" s="287" t="str">
        <f>'Rennes 2'!C14</f>
        <v>Jaugeon</v>
      </c>
      <c r="I19" s="287" t="str">
        <f>'Rennes 2'!D14</f>
        <v>Lucie</v>
      </c>
      <c r="J19" s="260"/>
      <c r="K19" s="288"/>
    </row>
    <row r="20" spans="1:11" ht="27.75" customHeight="1">
      <c r="A20" s="253">
        <v>6</v>
      </c>
      <c r="B20" s="292" t="str">
        <f>'Quimper Pontivy'!C15</f>
        <v>FAUQUEUX</v>
      </c>
      <c r="C20" s="292" t="str">
        <f>'Quimper Pontivy'!D15</f>
        <v>TESS</v>
      </c>
      <c r="D20" s="260"/>
      <c r="E20" s="288"/>
      <c r="F20" s="257"/>
      <c r="G20" s="258">
        <v>6</v>
      </c>
      <c r="H20" s="287" t="str">
        <f>'Rennes 2'!C15</f>
        <v>Hardouin</v>
      </c>
      <c r="I20" s="287" t="str">
        <f>'Rennes 2'!D15</f>
        <v>Marie</v>
      </c>
      <c r="J20" s="260"/>
      <c r="K20" s="288"/>
    </row>
    <row r="21" spans="1:11" ht="27.75" customHeight="1">
      <c r="A21" s="253">
        <v>7</v>
      </c>
      <c r="B21" s="292" t="str">
        <f>'Quimper Pontivy'!C16</f>
        <v>BEZIER</v>
      </c>
      <c r="C21" s="292" t="str">
        <f>'Quimper Pontivy'!D16</f>
        <v>FLAVIE</v>
      </c>
      <c r="D21" s="260"/>
      <c r="E21" s="288"/>
      <c r="F21" s="257"/>
      <c r="G21" s="258">
        <v>7</v>
      </c>
      <c r="H21" s="287" t="str">
        <f>'Rennes 2'!C16</f>
        <v>Rougeron</v>
      </c>
      <c r="I21" s="287" t="str">
        <f>'Rennes 2'!D16</f>
        <v>Natacha</v>
      </c>
      <c r="J21" s="260"/>
      <c r="K21" s="288"/>
    </row>
    <row r="22" spans="1:11" ht="27.75" customHeight="1">
      <c r="A22" s="253">
        <v>8</v>
      </c>
      <c r="B22" s="292" t="str">
        <f>'Quimper Pontivy'!C17</f>
        <v>TUAL</v>
      </c>
      <c r="C22" s="292" t="str">
        <f>'Quimper Pontivy'!D17</f>
        <v>HELORIE</v>
      </c>
      <c r="D22" s="260"/>
      <c r="E22" s="288"/>
      <c r="F22" s="257"/>
      <c r="G22" s="258">
        <v>8</v>
      </c>
      <c r="H22" s="287" t="str">
        <f>'Rennes 2'!C17</f>
        <v>Caous</v>
      </c>
      <c r="I22" s="287" t="str">
        <f>'Rennes 2'!D17</f>
        <v>Charline</v>
      </c>
      <c r="J22" s="260"/>
      <c r="K22" s="288"/>
    </row>
    <row r="23" spans="1:11" ht="27.75" customHeight="1">
      <c r="A23" s="253">
        <v>9</v>
      </c>
      <c r="B23" s="292" t="str">
        <f>'Quimper Pontivy'!C18</f>
        <v>VALLEE</v>
      </c>
      <c r="C23" s="292" t="str">
        <f>'Quimper Pontivy'!D18</f>
        <v>TIPHAINE</v>
      </c>
      <c r="D23" s="260"/>
      <c r="E23" s="288"/>
      <c r="F23" s="257"/>
      <c r="G23" s="258">
        <v>9</v>
      </c>
      <c r="H23" s="287"/>
      <c r="I23" s="287"/>
      <c r="J23" s="260"/>
      <c r="K23" s="288"/>
    </row>
    <row r="24" spans="1:11" ht="27.75" customHeight="1">
      <c r="A24" s="253">
        <v>10</v>
      </c>
      <c r="B24" s="292" t="str">
        <f>'Quimper Pontivy'!C19</f>
        <v>DEIMAT</v>
      </c>
      <c r="C24" s="292" t="str">
        <f>'Quimper Pontivy'!D19</f>
        <v>CAMILLE</v>
      </c>
      <c r="D24" s="260"/>
      <c r="E24" s="288"/>
      <c r="F24" s="257"/>
      <c r="G24" s="258">
        <v>10</v>
      </c>
      <c r="H24" s="287" t="str">
        <f>'Rennes 2'!C19</f>
        <v>Germain</v>
      </c>
      <c r="I24" s="287" t="str">
        <f>'Rennes 2'!D19</f>
        <v>Julie</v>
      </c>
      <c r="J24" s="260"/>
      <c r="K24" s="288"/>
    </row>
    <row r="25" spans="1:11" ht="27.75" customHeight="1">
      <c r="A25" s="253">
        <v>11</v>
      </c>
      <c r="B25" s="292"/>
      <c r="C25" s="292"/>
      <c r="D25" s="260"/>
      <c r="E25" s="288"/>
      <c r="F25" s="257"/>
      <c r="G25" s="258">
        <v>11</v>
      </c>
      <c r="H25" s="287" t="str">
        <f>'Rennes 2'!C20</f>
        <v>Jain</v>
      </c>
      <c r="I25" s="287" t="str">
        <f>'Rennes 2'!D20</f>
        <v>Dorothée</v>
      </c>
      <c r="J25" s="260"/>
      <c r="K25" s="288"/>
    </row>
    <row r="26" spans="1:11" ht="27.75" customHeight="1">
      <c r="A26" s="253">
        <v>12</v>
      </c>
      <c r="B26" s="292"/>
      <c r="C26" s="292"/>
      <c r="D26" s="260"/>
      <c r="E26" s="288"/>
      <c r="F26" s="257"/>
      <c r="G26" s="258">
        <v>12</v>
      </c>
      <c r="H26" s="287" t="str">
        <f>'Rennes 2'!C21</f>
        <v>Roue</v>
      </c>
      <c r="I26" s="287" t="str">
        <f>'Rennes 2'!D21</f>
        <v>Sandra</v>
      </c>
      <c r="J26" s="260"/>
      <c r="K26" s="288"/>
    </row>
    <row r="27" spans="1:11" ht="27.75" customHeight="1">
      <c r="A27" s="253">
        <v>13</v>
      </c>
      <c r="B27" s="292"/>
      <c r="C27" s="292"/>
      <c r="D27" s="260"/>
      <c r="E27" s="288"/>
      <c r="F27" s="257"/>
      <c r="G27" s="258">
        <v>13</v>
      </c>
      <c r="H27" s="287"/>
      <c r="I27" s="287"/>
      <c r="J27" s="260"/>
      <c r="K27" s="288"/>
    </row>
    <row r="28" spans="1:11" ht="27.75" customHeight="1">
      <c r="A28" s="253">
        <v>14</v>
      </c>
      <c r="B28" s="292"/>
      <c r="C28" s="292"/>
      <c r="D28" s="260"/>
      <c r="E28" s="260"/>
      <c r="F28" s="257"/>
      <c r="G28" s="258">
        <v>14</v>
      </c>
      <c r="H28" s="287" t="str">
        <f>'Rennes 2'!C23</f>
        <v>Cadieu</v>
      </c>
      <c r="I28" s="287" t="str">
        <f>'Rennes 2'!D23</f>
        <v>Pascale</v>
      </c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'12'!I7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7">
      <selection activeCell="J27" sqref="J27"/>
    </sheetView>
  </sheetViews>
  <sheetFormatPr defaultColWidth="11.421875" defaultRowHeight="12.75"/>
  <cols>
    <col min="1" max="1" width="11.421875" style="215" customWidth="1"/>
    <col min="2" max="2" width="19.57421875" style="215" customWidth="1"/>
    <col min="3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43814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f'!B36</f>
        <v>0.5763888888888891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24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f'!D36</f>
        <v>Rennes 1</v>
      </c>
      <c r="D11" s="240"/>
      <c r="E11" s="240"/>
      <c r="F11" s="241"/>
      <c r="G11" s="242" t="s">
        <v>359</v>
      </c>
      <c r="H11" s="242"/>
      <c r="I11" s="240" t="str">
        <f>'Matchs bpl f'!G36</f>
        <v>Nantes / La Bernerie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87"/>
      <c r="C15" s="287"/>
      <c r="D15" s="260"/>
      <c r="E15" s="288"/>
      <c r="F15" s="257"/>
      <c r="G15" s="258">
        <v>1</v>
      </c>
      <c r="H15" s="254"/>
      <c r="I15" s="254"/>
      <c r="J15" s="260"/>
      <c r="K15" s="260"/>
    </row>
    <row r="16" spans="1:11" ht="27.75" customHeight="1">
      <c r="A16" s="253">
        <v>2</v>
      </c>
      <c r="B16" s="287"/>
      <c r="C16" s="287"/>
      <c r="D16" s="260"/>
      <c r="E16" s="288"/>
      <c r="F16" s="257"/>
      <c r="G16" s="258">
        <v>2</v>
      </c>
      <c r="H16" s="254" t="str">
        <f>'Nantes-La Bernerie'!C11</f>
        <v>PRAS</v>
      </c>
      <c r="I16" s="254" t="str">
        <f>'Nantes-La Bernerie'!D11</f>
        <v>Isabelle </v>
      </c>
      <c r="J16" s="260"/>
      <c r="K16" s="260"/>
    </row>
    <row r="17" spans="1:11" ht="27.75" customHeight="1">
      <c r="A17" s="253">
        <v>3</v>
      </c>
      <c r="B17" s="287"/>
      <c r="C17" s="287"/>
      <c r="D17" s="260"/>
      <c r="E17" s="288"/>
      <c r="F17" s="257"/>
      <c r="G17" s="258">
        <v>3</v>
      </c>
      <c r="H17" s="254" t="str">
        <f>'Nantes-La Bernerie'!C12</f>
        <v>VANPOUCKE</v>
      </c>
      <c r="I17" s="254" t="str">
        <f>'Nantes-La Bernerie'!D12</f>
        <v>Julie</v>
      </c>
      <c r="J17" s="260"/>
      <c r="K17" s="260"/>
    </row>
    <row r="18" spans="1:11" ht="27.75" customHeight="1">
      <c r="A18" s="253">
        <v>4</v>
      </c>
      <c r="B18" s="287"/>
      <c r="C18" s="287"/>
      <c r="D18" s="260"/>
      <c r="E18" s="288"/>
      <c r="F18" s="257"/>
      <c r="G18" s="258">
        <v>4</v>
      </c>
      <c r="H18" s="254" t="str">
        <f>'Nantes-La Bernerie'!C13</f>
        <v>CHIGNON</v>
      </c>
      <c r="I18" s="254" t="str">
        <f>'Nantes-La Bernerie'!D13</f>
        <v>Delphine</v>
      </c>
      <c r="J18" s="260"/>
      <c r="K18" s="260"/>
    </row>
    <row r="19" spans="1:11" ht="27.75" customHeight="1">
      <c r="A19" s="253">
        <v>5</v>
      </c>
      <c r="B19" s="287" t="str">
        <f>'Rennes 1'!C14</f>
        <v>GINSBOURGER</v>
      </c>
      <c r="C19" s="287" t="str">
        <f>'Rennes 1'!D14</f>
        <v>MAUD</v>
      </c>
      <c r="D19" s="260"/>
      <c r="E19" s="288"/>
      <c r="F19" s="257"/>
      <c r="G19" s="258">
        <v>5</v>
      </c>
      <c r="H19" s="254"/>
      <c r="I19" s="254"/>
      <c r="J19" s="260"/>
      <c r="K19" s="260"/>
    </row>
    <row r="20" spans="1:11" ht="27.75" customHeight="1">
      <c r="A20" s="253">
        <v>6</v>
      </c>
      <c r="B20" s="287" t="str">
        <f>'Rennes 1'!C15</f>
        <v>GILLET</v>
      </c>
      <c r="C20" s="287" t="str">
        <f>'Rennes 1'!D15</f>
        <v>CAROLE</v>
      </c>
      <c r="D20" s="260"/>
      <c r="E20" s="288"/>
      <c r="F20" s="257"/>
      <c r="G20" s="258">
        <v>6</v>
      </c>
      <c r="H20" s="254" t="str">
        <f>'Nantes-La Bernerie'!C15</f>
        <v>LESCOT </v>
      </c>
      <c r="I20" s="254" t="str">
        <f>'Nantes-La Bernerie'!D15</f>
        <v>Juliette</v>
      </c>
      <c r="J20" s="260"/>
      <c r="K20" s="260"/>
    </row>
    <row r="21" spans="1:11" ht="27.75" customHeight="1">
      <c r="A21" s="253">
        <v>7</v>
      </c>
      <c r="B21" s="287"/>
      <c r="C21" s="287"/>
      <c r="D21" s="260"/>
      <c r="E21" s="288"/>
      <c r="F21" s="257"/>
      <c r="G21" s="258">
        <v>7</v>
      </c>
      <c r="H21" s="254" t="str">
        <f>'Nantes-La Bernerie'!C16</f>
        <v>PLAQUIN</v>
      </c>
      <c r="I21" s="254" t="str">
        <f>'Nantes-La Bernerie'!D16</f>
        <v>Coraline</v>
      </c>
      <c r="J21" s="260"/>
      <c r="K21" s="260"/>
    </row>
    <row r="22" spans="1:11" ht="27.75" customHeight="1">
      <c r="A22" s="253">
        <v>8</v>
      </c>
      <c r="B22" s="287" t="str">
        <f>'Rennes 1'!C17</f>
        <v>GODEC</v>
      </c>
      <c r="C22" s="287" t="str">
        <f>'Rennes 1'!D17</f>
        <v>YUNA</v>
      </c>
      <c r="D22" s="260"/>
      <c r="E22" s="288"/>
      <c r="F22" s="257"/>
      <c r="G22" s="258">
        <v>8</v>
      </c>
      <c r="H22" s="254" t="str">
        <f>'Nantes-La Bernerie'!C17</f>
        <v>BLOYER </v>
      </c>
      <c r="I22" s="254" t="str">
        <f>'Nantes-La Bernerie'!D17</f>
        <v>Tiphaine</v>
      </c>
      <c r="J22" s="260"/>
      <c r="K22" s="260"/>
    </row>
    <row r="23" spans="1:11" ht="27.75" customHeight="1">
      <c r="A23" s="253">
        <v>9</v>
      </c>
      <c r="B23" s="287" t="str">
        <f>'Rennes 1'!C18</f>
        <v>YVER</v>
      </c>
      <c r="C23" s="287" t="str">
        <f>'Rennes 1'!D18</f>
        <v>AURELIE</v>
      </c>
      <c r="D23" s="260"/>
      <c r="E23" s="288"/>
      <c r="F23" s="257"/>
      <c r="G23" s="258">
        <v>9</v>
      </c>
      <c r="H23" s="254" t="str">
        <f>'Nantes-La Bernerie'!C18</f>
        <v>MABIT </v>
      </c>
      <c r="I23" s="254" t="str">
        <f>'Nantes-La Bernerie'!D18</f>
        <v>Nolwen</v>
      </c>
      <c r="J23" s="260"/>
      <c r="K23" s="260"/>
    </row>
    <row r="24" spans="1:11" ht="27.75" customHeight="1">
      <c r="A24" s="253">
        <v>10</v>
      </c>
      <c r="B24" s="287" t="str">
        <f>'Rennes 1'!C19</f>
        <v>THOMAZO</v>
      </c>
      <c r="C24" s="287" t="str">
        <f>'Rennes 1'!D19</f>
        <v>LAURA</v>
      </c>
      <c r="D24" s="260"/>
      <c r="E24" s="288"/>
      <c r="F24" s="257"/>
      <c r="G24" s="258">
        <v>10</v>
      </c>
      <c r="H24" s="254" t="str">
        <f>'Nantes-La Bernerie'!C19</f>
        <v>COTTIN </v>
      </c>
      <c r="I24" s="254" t="str">
        <f>'Nantes-La Bernerie'!D19</f>
        <v>Elyanne </v>
      </c>
      <c r="J24" s="260"/>
      <c r="K24" s="260"/>
    </row>
    <row r="25" spans="1:11" ht="27.75" customHeight="1">
      <c r="A25" s="253">
        <v>11</v>
      </c>
      <c r="B25" s="287"/>
      <c r="C25" s="287"/>
      <c r="D25" s="260"/>
      <c r="E25" s="288"/>
      <c r="F25" s="257"/>
      <c r="G25" s="258">
        <v>11</v>
      </c>
      <c r="H25" s="254" t="str">
        <f>'Nantes-La Bernerie'!C20</f>
        <v>BROSSAULT-CLEMENT </v>
      </c>
      <c r="I25" s="254" t="str">
        <f>'Nantes-La Bernerie'!D20</f>
        <v>Perinne</v>
      </c>
      <c r="J25" s="260"/>
      <c r="K25" s="260"/>
    </row>
    <row r="26" spans="1:11" ht="27.75" customHeight="1">
      <c r="A26" s="253">
        <v>12</v>
      </c>
      <c r="B26" s="287"/>
      <c r="C26" s="287"/>
      <c r="D26" s="260"/>
      <c r="E26" s="288"/>
      <c r="F26" s="257"/>
      <c r="G26" s="258">
        <v>12</v>
      </c>
      <c r="H26" s="254" t="str">
        <f>'Nantes-La Bernerie'!C21</f>
        <v>ROUSTEAU</v>
      </c>
      <c r="I26" s="254" t="str">
        <f>'Nantes-La Bernerie'!D21</f>
        <v>Cécile</v>
      </c>
      <c r="J26" s="260"/>
      <c r="K26" s="260"/>
    </row>
    <row r="27" spans="1:11" ht="27.75" customHeight="1">
      <c r="A27" s="253">
        <v>13</v>
      </c>
      <c r="B27" s="287"/>
      <c r="C27" s="287"/>
      <c r="D27" s="260"/>
      <c r="E27" s="288"/>
      <c r="F27" s="257"/>
      <c r="G27" s="258">
        <v>13</v>
      </c>
      <c r="H27" s="254"/>
      <c r="I27" s="254"/>
      <c r="J27" s="260"/>
      <c r="K27" s="260"/>
    </row>
    <row r="28" spans="1:11" ht="27.75" customHeight="1">
      <c r="A28" s="253">
        <v>14</v>
      </c>
      <c r="B28" s="287"/>
      <c r="C28" s="287"/>
      <c r="D28" s="260"/>
      <c r="E28" s="260"/>
      <c r="F28" s="257"/>
      <c r="G28" s="258">
        <v>14</v>
      </c>
      <c r="H28" s="254"/>
      <c r="I28" s="254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'13'!I7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3">
      <selection activeCell="K27" sqref="K27"/>
    </sheetView>
  </sheetViews>
  <sheetFormatPr defaultColWidth="11.421875" defaultRowHeight="12.75"/>
  <cols>
    <col min="1" max="1" width="11.421875" style="215" customWidth="1"/>
    <col min="2" max="2" width="16.00390625" style="215" customWidth="1"/>
    <col min="3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43814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f'!B37</f>
        <v>0.5937500000000002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25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f'!D37</f>
        <v>Pessac</v>
      </c>
      <c r="D11" s="240"/>
      <c r="E11" s="240"/>
      <c r="F11" s="241"/>
      <c r="G11" s="242" t="s">
        <v>359</v>
      </c>
      <c r="H11" s="242"/>
      <c r="I11" s="240" t="str">
        <f>'Matchs bpl f'!G37</f>
        <v>La Rochelle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90"/>
      <c r="C15" s="290"/>
      <c r="D15" s="260"/>
      <c r="E15" s="288"/>
      <c r="F15" s="257"/>
      <c r="G15" s="258">
        <v>1</v>
      </c>
      <c r="H15" s="294" t="str">
        <f>'La Rochelle'!C10</f>
        <v>CEAUX</v>
      </c>
      <c r="I15" s="294" t="str">
        <f>'La Rochelle'!D10</f>
        <v>Julia</v>
      </c>
      <c r="J15" s="260"/>
      <c r="K15" s="260"/>
    </row>
    <row r="16" spans="1:11" ht="27.75" customHeight="1">
      <c r="A16" s="253">
        <v>2</v>
      </c>
      <c r="B16" s="290" t="str">
        <f>Pessac!C11</f>
        <v>WATELET</v>
      </c>
      <c r="C16" s="290" t="str">
        <f>Pessac!D11</f>
        <v>Marilou</v>
      </c>
      <c r="D16" s="260"/>
      <c r="E16" s="288"/>
      <c r="F16" s="257"/>
      <c r="G16" s="258">
        <v>2</v>
      </c>
      <c r="H16" s="294" t="str">
        <f>'La Rochelle'!C11</f>
        <v>HONORE</v>
      </c>
      <c r="I16" s="294" t="str">
        <f>'La Rochelle'!D11</f>
        <v>Karen</v>
      </c>
      <c r="J16" s="260"/>
      <c r="K16" s="260"/>
    </row>
    <row r="17" spans="1:11" ht="27.75" customHeight="1">
      <c r="A17" s="253">
        <v>3</v>
      </c>
      <c r="B17" s="290" t="str">
        <f>Pessac!C12</f>
        <v>Bourrien</v>
      </c>
      <c r="C17" s="290" t="str">
        <f>Pessac!D12</f>
        <v>Nolwenn</v>
      </c>
      <c r="D17" s="260"/>
      <c r="E17" s="288"/>
      <c r="F17" s="257"/>
      <c r="G17" s="258">
        <v>3</v>
      </c>
      <c r="H17" s="294" t="str">
        <f>'La Rochelle'!C12</f>
        <v>ROCHE</v>
      </c>
      <c r="I17" s="294" t="str">
        <f>'La Rochelle'!D12</f>
        <v>Emmanuelle</v>
      </c>
      <c r="J17" s="260"/>
      <c r="K17" s="260"/>
    </row>
    <row r="18" spans="1:11" ht="27.75" customHeight="1">
      <c r="A18" s="253">
        <v>4</v>
      </c>
      <c r="B18" s="290" t="str">
        <f>Pessac!C13</f>
        <v>LANGEOIS</v>
      </c>
      <c r="C18" s="290" t="str">
        <f>Pessac!D13</f>
        <v>Juliette</v>
      </c>
      <c r="D18" s="260"/>
      <c r="E18" s="288"/>
      <c r="F18" s="257"/>
      <c r="G18" s="258">
        <v>4</v>
      </c>
      <c r="H18" s="294" t="str">
        <f>'La Rochelle'!C13</f>
        <v>CEAUX</v>
      </c>
      <c r="I18" s="294" t="str">
        <f>'La Rochelle'!D13</f>
        <v>Anne</v>
      </c>
      <c r="J18" s="260"/>
      <c r="K18" s="260"/>
    </row>
    <row r="19" spans="1:11" ht="27.75" customHeight="1">
      <c r="A19" s="253">
        <v>5</v>
      </c>
      <c r="B19" s="290" t="str">
        <f>Pessac!C14</f>
        <v>lacombe</v>
      </c>
      <c r="C19" s="290" t="str">
        <f>Pessac!D14</f>
        <v>lorine</v>
      </c>
      <c r="D19" s="260"/>
      <c r="E19" s="288"/>
      <c r="F19" s="257"/>
      <c r="G19" s="258">
        <v>5</v>
      </c>
      <c r="H19" s="294" t="str">
        <f>'La Rochelle'!C14</f>
        <v>RIHOUET</v>
      </c>
      <c r="I19" s="294" t="str">
        <f>'La Rochelle'!D14</f>
        <v>Flavie</v>
      </c>
      <c r="J19" s="260"/>
      <c r="K19" s="260"/>
    </row>
    <row r="20" spans="1:11" ht="27.75" customHeight="1">
      <c r="A20" s="253">
        <v>6</v>
      </c>
      <c r="B20" s="290" t="str">
        <f>Pessac!C15</f>
        <v>GIACOMELLO</v>
      </c>
      <c r="C20" s="290" t="str">
        <f>Pessac!D15</f>
        <v>Marie</v>
      </c>
      <c r="D20" s="260"/>
      <c r="E20" s="288"/>
      <c r="F20" s="257"/>
      <c r="G20" s="258">
        <v>6</v>
      </c>
      <c r="H20" s="294"/>
      <c r="I20" s="294"/>
      <c r="J20" s="260"/>
      <c r="K20" s="260"/>
    </row>
    <row r="21" spans="1:11" ht="27.75" customHeight="1">
      <c r="A21" s="253">
        <v>7</v>
      </c>
      <c r="B21" s="290" t="str">
        <f>Pessac!C16</f>
        <v>Allano</v>
      </c>
      <c r="C21" s="290" t="str">
        <f>Pessac!D16</f>
        <v>Maëlle</v>
      </c>
      <c r="D21" s="260"/>
      <c r="E21" s="288"/>
      <c r="F21" s="257"/>
      <c r="G21" s="258">
        <v>7</v>
      </c>
      <c r="H21" s="294" t="str">
        <f>'La Rochelle'!C16</f>
        <v>URREGO</v>
      </c>
      <c r="I21" s="294" t="str">
        <f>'La Rochelle'!D16</f>
        <v>Sasha</v>
      </c>
      <c r="J21" s="260"/>
      <c r="K21" s="260"/>
    </row>
    <row r="22" spans="1:11" ht="27.75" customHeight="1">
      <c r="A22" s="253">
        <v>8</v>
      </c>
      <c r="B22" s="290"/>
      <c r="C22" s="290"/>
      <c r="D22" s="260"/>
      <c r="E22" s="288"/>
      <c r="F22" s="257"/>
      <c r="G22" s="258">
        <v>8</v>
      </c>
      <c r="H22" s="294"/>
      <c r="I22" s="294"/>
      <c r="J22" s="260"/>
      <c r="K22" s="260"/>
    </row>
    <row r="23" spans="1:11" ht="27.75" customHeight="1">
      <c r="A23" s="253">
        <v>9</v>
      </c>
      <c r="B23" s="290" t="str">
        <f>Pessac!C18</f>
        <v>HARANG</v>
      </c>
      <c r="C23" s="290" t="str">
        <f>Pessac!D18</f>
        <v>Marilyne</v>
      </c>
      <c r="D23" s="260"/>
      <c r="E23" s="288"/>
      <c r="F23" s="257"/>
      <c r="G23" s="258">
        <v>9</v>
      </c>
      <c r="H23" s="294"/>
      <c r="I23" s="294"/>
      <c r="J23" s="260"/>
      <c r="K23" s="260"/>
    </row>
    <row r="24" spans="1:11" ht="27.75" customHeight="1">
      <c r="A24" s="253">
        <v>10</v>
      </c>
      <c r="B24" s="290" t="str">
        <f>Pessac!C19</f>
        <v>Jonckeau</v>
      </c>
      <c r="C24" s="290" t="str">
        <f>Pessac!D19</f>
        <v>Agathe</v>
      </c>
      <c r="D24" s="260"/>
      <c r="E24" s="288"/>
      <c r="F24" s="257"/>
      <c r="G24" s="258">
        <v>10</v>
      </c>
      <c r="H24" s="294" t="str">
        <f>'La Rochelle'!C19</f>
        <v>CANTONI</v>
      </c>
      <c r="I24" s="294" t="str">
        <f>'La Rochelle'!D19</f>
        <v>Clémence</v>
      </c>
      <c r="J24" s="260"/>
      <c r="K24" s="260"/>
    </row>
    <row r="25" spans="1:11" ht="27.75" customHeight="1">
      <c r="A25" s="253">
        <v>11</v>
      </c>
      <c r="B25" s="290" t="str">
        <f>Pessac!C20</f>
        <v>MARTIN</v>
      </c>
      <c r="C25" s="290" t="str">
        <f>Pessac!D20</f>
        <v>Fanny</v>
      </c>
      <c r="D25" s="260"/>
      <c r="E25" s="288"/>
      <c r="F25" s="257"/>
      <c r="G25" s="258">
        <v>11</v>
      </c>
      <c r="H25" s="294" t="str">
        <f>'La Rochelle'!C20</f>
        <v>SINGEVIN</v>
      </c>
      <c r="I25" s="294" t="str">
        <f>'La Rochelle'!D20</f>
        <v>Louane</v>
      </c>
      <c r="J25" s="260"/>
      <c r="K25" s="260"/>
    </row>
    <row r="26" spans="1:11" ht="27.75" customHeight="1">
      <c r="A26" s="253">
        <v>12</v>
      </c>
      <c r="B26" s="290" t="str">
        <f>Pessac!C21</f>
        <v>Lacombe</v>
      </c>
      <c r="C26" s="290" t="str">
        <f>Pessac!D21</f>
        <v>Aurore</v>
      </c>
      <c r="D26" s="260"/>
      <c r="E26" s="288"/>
      <c r="F26" s="257"/>
      <c r="G26" s="258">
        <v>12</v>
      </c>
      <c r="H26" s="294" t="str">
        <f>'La Rochelle'!C21</f>
        <v>ROBERT</v>
      </c>
      <c r="I26" s="294" t="str">
        <f>'La Rochelle'!D21</f>
        <v>Héloïse</v>
      </c>
      <c r="J26" s="260"/>
      <c r="K26" s="260"/>
    </row>
    <row r="27" spans="1:11" ht="27.75" customHeight="1">
      <c r="A27" s="253">
        <v>13</v>
      </c>
      <c r="B27" s="290"/>
      <c r="C27" s="290"/>
      <c r="D27" s="260"/>
      <c r="E27" s="288"/>
      <c r="F27" s="257"/>
      <c r="G27" s="258">
        <v>13</v>
      </c>
      <c r="H27" s="294"/>
      <c r="I27" s="294"/>
      <c r="J27" s="260"/>
      <c r="K27" s="260"/>
    </row>
    <row r="28" spans="1:11" ht="27.75" customHeight="1">
      <c r="A28" s="253">
        <v>14</v>
      </c>
      <c r="B28" s="290"/>
      <c r="C28" s="290"/>
      <c r="D28" s="260"/>
      <c r="E28" s="260"/>
      <c r="F28" s="257"/>
      <c r="G28" s="258">
        <v>14</v>
      </c>
      <c r="H28" s="294"/>
      <c r="I28" s="294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'14'!I7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9">
      <selection activeCell="K27" sqref="K27"/>
    </sheetView>
  </sheetViews>
  <sheetFormatPr defaultColWidth="11.421875" defaultRowHeight="12.75"/>
  <cols>
    <col min="1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43814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f'!B38</f>
        <v>0.6111111111111114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26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f'!D38</f>
        <v>Brest</v>
      </c>
      <c r="D11" s="240"/>
      <c r="E11" s="240"/>
      <c r="F11" s="241"/>
      <c r="G11" s="242" t="s">
        <v>359</v>
      </c>
      <c r="H11" s="242"/>
      <c r="I11" s="240" t="str">
        <f>'Matchs bpl f'!G38</f>
        <v>Dinan / Montfort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59" t="str">
        <f>Brest!C10</f>
        <v>LEA</v>
      </c>
      <c r="C15" s="259" t="str">
        <f>Brest!D10</f>
        <v>CLAIRE</v>
      </c>
      <c r="D15" s="260"/>
      <c r="E15" s="288"/>
      <c r="F15" s="257"/>
      <c r="G15" s="258">
        <v>1</v>
      </c>
      <c r="H15" s="298"/>
      <c r="I15" s="298"/>
      <c r="J15" s="260"/>
      <c r="K15" s="260"/>
    </row>
    <row r="16" spans="1:11" ht="27.75" customHeight="1">
      <c r="A16" s="253">
        <v>2</v>
      </c>
      <c r="B16" s="259" t="str">
        <f>Brest!C11</f>
        <v>LAOUABDIA JACOBEE</v>
      </c>
      <c r="C16" s="259" t="str">
        <f>Brest!D11</f>
        <v>LEILA</v>
      </c>
      <c r="D16" s="260"/>
      <c r="E16" s="288"/>
      <c r="F16" s="257"/>
      <c r="G16" s="258">
        <v>2</v>
      </c>
      <c r="H16" s="298" t="str">
        <f>'Dinan-Montfort'!C11</f>
        <v>BLAYOT NOGRET</v>
      </c>
      <c r="I16" s="298" t="str">
        <f>'Dinan-Montfort'!D11</f>
        <v>Amélie</v>
      </c>
      <c r="J16" s="260"/>
      <c r="K16" s="260"/>
    </row>
    <row r="17" spans="1:11" ht="27.75" customHeight="1">
      <c r="A17" s="253">
        <v>3</v>
      </c>
      <c r="B17" s="259" t="str">
        <f>Brest!C12</f>
        <v>GUENNOC</v>
      </c>
      <c r="C17" s="259" t="str">
        <f>Brest!D12</f>
        <v>Camille</v>
      </c>
      <c r="D17" s="260"/>
      <c r="E17" s="288"/>
      <c r="F17" s="257"/>
      <c r="G17" s="258">
        <v>3</v>
      </c>
      <c r="H17" s="298" t="str">
        <f>'Dinan-Montfort'!C12</f>
        <v>LOUIS</v>
      </c>
      <c r="I17" s="298" t="str">
        <f>'Dinan-Montfort'!D12</f>
        <v>Romane</v>
      </c>
      <c r="J17" s="260"/>
      <c r="K17" s="260"/>
    </row>
    <row r="18" spans="1:11" ht="27.75" customHeight="1">
      <c r="A18" s="253">
        <v>4</v>
      </c>
      <c r="B18" s="259" t="str">
        <f>Brest!C13</f>
        <v>KERHUEL</v>
      </c>
      <c r="C18" s="259" t="str">
        <f>Brest!D13</f>
        <v>Aude</v>
      </c>
      <c r="D18" s="260"/>
      <c r="E18" s="288"/>
      <c r="F18" s="257"/>
      <c r="G18" s="258">
        <v>4</v>
      </c>
      <c r="H18" s="298" t="str">
        <f>'Dinan-Montfort'!C13</f>
        <v>SANDERE</v>
      </c>
      <c r="I18" s="298" t="str">
        <f>'Dinan-Montfort'!D13</f>
        <v>Lénore</v>
      </c>
      <c r="J18" s="260"/>
      <c r="K18" s="260"/>
    </row>
    <row r="19" spans="1:11" ht="27.75" customHeight="1">
      <c r="A19" s="253">
        <v>5</v>
      </c>
      <c r="B19" s="259" t="str">
        <f>Brest!C14</f>
        <v>LE ROUX</v>
      </c>
      <c r="C19" s="259" t="str">
        <f>Brest!D14</f>
        <v>Ludivine</v>
      </c>
      <c r="D19" s="260"/>
      <c r="E19" s="288"/>
      <c r="F19" s="257"/>
      <c r="G19" s="258">
        <v>5</v>
      </c>
      <c r="H19" s="298" t="str">
        <f>'Dinan-Montfort'!C14</f>
        <v>LAMRANI ALAOUI</v>
      </c>
      <c r="I19" s="298" t="str">
        <f>'Dinan-Montfort'!D14</f>
        <v>Norah</v>
      </c>
      <c r="J19" s="260"/>
      <c r="K19" s="260"/>
    </row>
    <row r="20" spans="1:11" ht="27.75" customHeight="1">
      <c r="A20" s="253">
        <v>6</v>
      </c>
      <c r="B20" s="259" t="str">
        <f>Brest!C15</f>
        <v>JUIN</v>
      </c>
      <c r="C20" s="259" t="str">
        <f>Brest!D15</f>
        <v>Héloïse</v>
      </c>
      <c r="D20" s="260"/>
      <c r="E20" s="288"/>
      <c r="F20" s="257"/>
      <c r="G20" s="258">
        <v>6</v>
      </c>
      <c r="H20" s="298" t="str">
        <f>'Dinan-Montfort'!C15</f>
        <v>LEDOLEDEC</v>
      </c>
      <c r="I20" s="298" t="str">
        <f>'Dinan-Montfort'!D15</f>
        <v>Hannah</v>
      </c>
      <c r="J20" s="260"/>
      <c r="K20" s="260"/>
    </row>
    <row r="21" spans="1:11" ht="27.75" customHeight="1">
      <c r="A21" s="253">
        <v>7</v>
      </c>
      <c r="B21" s="259" t="str">
        <f>Brest!C16</f>
        <v>MASSIN</v>
      </c>
      <c r="C21" s="259" t="str">
        <f>Brest!D16</f>
        <v>Elise</v>
      </c>
      <c r="D21" s="260"/>
      <c r="E21" s="288"/>
      <c r="F21" s="257"/>
      <c r="G21" s="258">
        <v>7</v>
      </c>
      <c r="H21" s="298" t="str">
        <f>'Dinan-Montfort'!C16</f>
        <v>MEUNIER</v>
      </c>
      <c r="I21" s="298" t="str">
        <f>'Dinan-Montfort'!D16</f>
        <v>Camille</v>
      </c>
      <c r="J21" s="260"/>
      <c r="K21" s="260"/>
    </row>
    <row r="22" spans="1:11" ht="27.75" customHeight="1">
      <c r="A22" s="253">
        <v>8</v>
      </c>
      <c r="B22" s="259" t="str">
        <f>Brest!C17</f>
        <v>DEHAYS</v>
      </c>
      <c r="C22" s="259" t="str">
        <f>Brest!D17</f>
        <v>Louise</v>
      </c>
      <c r="D22" s="260"/>
      <c r="E22" s="288"/>
      <c r="F22" s="257"/>
      <c r="G22" s="258">
        <v>8</v>
      </c>
      <c r="H22" s="298" t="str">
        <f>'Dinan-Montfort'!C17</f>
        <v>BLAYOT NOGRET</v>
      </c>
      <c r="I22" s="298" t="str">
        <f>'Dinan-Montfort'!D17</f>
        <v>Domitille</v>
      </c>
      <c r="J22" s="260"/>
      <c r="K22" s="260"/>
    </row>
    <row r="23" spans="1:11" ht="27.75" customHeight="1">
      <c r="A23" s="253">
        <v>9</v>
      </c>
      <c r="B23" s="259" t="str">
        <f>Brest!C18</f>
        <v>LE BIHAN </v>
      </c>
      <c r="C23" s="259" t="str">
        <f>Brest!D18</f>
        <v>Maëva</v>
      </c>
      <c r="D23" s="260"/>
      <c r="E23" s="288"/>
      <c r="F23" s="257"/>
      <c r="G23" s="258">
        <v>9</v>
      </c>
      <c r="H23" s="298" t="str">
        <f>'Dinan-Montfort'!C18</f>
        <v>DY</v>
      </c>
      <c r="I23" s="298" t="str">
        <f>'Dinan-Montfort'!D18</f>
        <v>Eloïse</v>
      </c>
      <c r="J23" s="260"/>
      <c r="K23" s="260"/>
    </row>
    <row r="24" spans="1:11" ht="27.75" customHeight="1">
      <c r="A24" s="253">
        <v>10</v>
      </c>
      <c r="B24" s="259"/>
      <c r="C24" s="259"/>
      <c r="D24" s="260"/>
      <c r="E24" s="288"/>
      <c r="F24" s="257"/>
      <c r="G24" s="258">
        <v>10</v>
      </c>
      <c r="H24" s="298" t="str">
        <f>'Dinan-Montfort'!C19</f>
        <v>POUSSIN</v>
      </c>
      <c r="I24" s="298" t="str">
        <f>'Dinan-Montfort'!D19</f>
        <v>Séverine</v>
      </c>
      <c r="J24" s="260"/>
      <c r="K24" s="260"/>
    </row>
    <row r="25" spans="1:11" ht="27.75" customHeight="1">
      <c r="A25" s="253">
        <v>11</v>
      </c>
      <c r="B25" s="259"/>
      <c r="C25" s="259"/>
      <c r="D25" s="260"/>
      <c r="E25" s="288"/>
      <c r="F25" s="257"/>
      <c r="G25" s="258">
        <v>11</v>
      </c>
      <c r="H25" s="298" t="str">
        <f>'Dinan-Montfort'!C20</f>
        <v>BRE</v>
      </c>
      <c r="I25" s="298" t="str">
        <f>'Dinan-Montfort'!D20</f>
        <v>Alanis</v>
      </c>
      <c r="J25" s="260"/>
      <c r="K25" s="260"/>
    </row>
    <row r="26" spans="1:11" ht="27.75" customHeight="1">
      <c r="A26" s="253">
        <v>12</v>
      </c>
      <c r="B26" s="259"/>
      <c r="C26" s="259"/>
      <c r="D26" s="260"/>
      <c r="E26" s="288"/>
      <c r="F26" s="257"/>
      <c r="G26" s="258">
        <v>12</v>
      </c>
      <c r="H26" s="298" t="str">
        <f>'Dinan-Montfort'!C21</f>
        <v>FROGER</v>
      </c>
      <c r="I26" s="298" t="str">
        <f>'Dinan-Montfort'!D21</f>
        <v>Maeline</v>
      </c>
      <c r="J26" s="260"/>
      <c r="K26" s="260"/>
    </row>
    <row r="27" spans="1:11" ht="27.75" customHeight="1">
      <c r="A27" s="253">
        <v>13</v>
      </c>
      <c r="B27" s="259"/>
      <c r="C27" s="259"/>
      <c r="D27" s="260"/>
      <c r="E27" s="288"/>
      <c r="F27" s="257"/>
      <c r="G27" s="258">
        <v>13</v>
      </c>
      <c r="H27" s="298"/>
      <c r="I27" s="298"/>
      <c r="J27" s="260"/>
      <c r="K27" s="260"/>
    </row>
    <row r="28" spans="1:11" ht="27.75" customHeight="1">
      <c r="A28" s="253">
        <v>14</v>
      </c>
      <c r="B28" s="259"/>
      <c r="C28" s="259"/>
      <c r="D28" s="260"/>
      <c r="E28" s="260"/>
      <c r="F28" s="257"/>
      <c r="G28" s="258">
        <v>14</v>
      </c>
      <c r="H28" s="298"/>
      <c r="I28" s="298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'15'!I7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6">
      <selection activeCell="K26" sqref="K26"/>
    </sheetView>
  </sheetViews>
  <sheetFormatPr defaultColWidth="11.421875" defaultRowHeight="12.75"/>
  <cols>
    <col min="1" max="1" width="11.421875" style="215" customWidth="1"/>
    <col min="2" max="2" width="18.421875" style="215" customWidth="1"/>
    <col min="3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43814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f'!B39</f>
        <v>0.6284722222222225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27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f'!D39</f>
        <v>Nantes / La Bernerie</v>
      </c>
      <c r="D11" s="240"/>
      <c r="E11" s="240"/>
      <c r="F11" s="241"/>
      <c r="G11" s="242" t="s">
        <v>359</v>
      </c>
      <c r="H11" s="242"/>
      <c r="I11" s="240" t="str">
        <f>'Matchs bpl f'!G39</f>
        <v>Rennes 2 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54"/>
      <c r="C15" s="254"/>
      <c r="D15" s="260"/>
      <c r="E15" s="288"/>
      <c r="F15" s="257"/>
      <c r="G15" s="258">
        <v>1</v>
      </c>
      <c r="H15" s="287"/>
      <c r="I15" s="287"/>
      <c r="J15" s="260"/>
      <c r="K15" s="288"/>
    </row>
    <row r="16" spans="1:11" ht="27.75" customHeight="1">
      <c r="A16" s="253">
        <v>2</v>
      </c>
      <c r="B16" s="254" t="str">
        <f>'Nantes-La Bernerie'!C11</f>
        <v>PRAS</v>
      </c>
      <c r="C16" s="254" t="str">
        <f>'Nantes-La Bernerie'!D11</f>
        <v>Isabelle </v>
      </c>
      <c r="D16" s="260"/>
      <c r="E16" s="288"/>
      <c r="F16" s="257"/>
      <c r="G16" s="258">
        <v>2</v>
      </c>
      <c r="H16" s="287" t="str">
        <f>'Rennes 2'!C11</f>
        <v>Allais</v>
      </c>
      <c r="I16" s="287" t="str">
        <f>'Rennes 2'!D11</f>
        <v>Marine</v>
      </c>
      <c r="J16" s="260"/>
      <c r="K16" s="288"/>
    </row>
    <row r="17" spans="1:11" ht="27.75" customHeight="1">
      <c r="A17" s="253">
        <v>3</v>
      </c>
      <c r="B17" s="254" t="str">
        <f>'Nantes-La Bernerie'!C12</f>
        <v>VANPOUCKE</v>
      </c>
      <c r="C17" s="254" t="str">
        <f>'Nantes-La Bernerie'!D12</f>
        <v>Julie</v>
      </c>
      <c r="D17" s="260"/>
      <c r="E17" s="288"/>
      <c r="F17" s="257"/>
      <c r="G17" s="258">
        <v>3</v>
      </c>
      <c r="H17" s="287" t="str">
        <f>'Rennes 2'!C12</f>
        <v>Perrier</v>
      </c>
      <c r="I17" s="287" t="str">
        <f>'Rennes 2'!D12</f>
        <v>Lucile</v>
      </c>
      <c r="J17" s="260"/>
      <c r="K17" s="288"/>
    </row>
    <row r="18" spans="1:11" ht="27.75" customHeight="1">
      <c r="A18" s="253">
        <v>4</v>
      </c>
      <c r="B18" s="254" t="str">
        <f>'Nantes-La Bernerie'!C13</f>
        <v>CHIGNON</v>
      </c>
      <c r="C18" s="254" t="str">
        <f>'Nantes-La Bernerie'!D13</f>
        <v>Delphine</v>
      </c>
      <c r="D18" s="260"/>
      <c r="E18" s="288"/>
      <c r="F18" s="257"/>
      <c r="G18" s="258">
        <v>4</v>
      </c>
      <c r="H18" s="287" t="str">
        <f>'Rennes 2'!C13</f>
        <v>Taburiaux</v>
      </c>
      <c r="I18" s="287" t="str">
        <f>'Rennes 2'!D13</f>
        <v>Sophie</v>
      </c>
      <c r="J18" s="260"/>
      <c r="K18" s="288"/>
    </row>
    <row r="19" spans="1:11" ht="27.75" customHeight="1">
      <c r="A19" s="253">
        <v>5</v>
      </c>
      <c r="B19" s="254"/>
      <c r="C19" s="254"/>
      <c r="D19" s="260"/>
      <c r="E19" s="288"/>
      <c r="F19" s="257"/>
      <c r="G19" s="258">
        <v>5</v>
      </c>
      <c r="H19" s="287" t="str">
        <f>'Rennes 2'!C14</f>
        <v>Jaugeon</v>
      </c>
      <c r="I19" s="287" t="str">
        <f>'Rennes 2'!D14</f>
        <v>Lucie</v>
      </c>
      <c r="J19" s="260"/>
      <c r="K19" s="288"/>
    </row>
    <row r="20" spans="1:11" ht="27.75" customHeight="1">
      <c r="A20" s="253">
        <v>6</v>
      </c>
      <c r="B20" s="254" t="str">
        <f>'Nantes-La Bernerie'!C15</f>
        <v>LESCOT </v>
      </c>
      <c r="C20" s="254" t="str">
        <f>'Nantes-La Bernerie'!D15</f>
        <v>Juliette</v>
      </c>
      <c r="D20" s="260"/>
      <c r="E20" s="288"/>
      <c r="F20" s="257"/>
      <c r="G20" s="258">
        <v>6</v>
      </c>
      <c r="H20" s="287" t="str">
        <f>'Rennes 2'!C15</f>
        <v>Hardouin</v>
      </c>
      <c r="I20" s="287" t="str">
        <f>'Rennes 2'!D15</f>
        <v>Marie</v>
      </c>
      <c r="J20" s="260"/>
      <c r="K20" s="288"/>
    </row>
    <row r="21" spans="1:11" ht="27.75" customHeight="1">
      <c r="A21" s="253">
        <v>7</v>
      </c>
      <c r="B21" s="254" t="str">
        <f>'Nantes-La Bernerie'!C16</f>
        <v>PLAQUIN</v>
      </c>
      <c r="C21" s="254" t="str">
        <f>'Nantes-La Bernerie'!D16</f>
        <v>Coraline</v>
      </c>
      <c r="D21" s="260"/>
      <c r="E21" s="288"/>
      <c r="F21" s="257"/>
      <c r="G21" s="258">
        <v>7</v>
      </c>
      <c r="H21" s="287" t="str">
        <f>'Rennes 2'!C16</f>
        <v>Rougeron</v>
      </c>
      <c r="I21" s="287" t="str">
        <f>'Rennes 2'!D16</f>
        <v>Natacha</v>
      </c>
      <c r="J21" s="260"/>
      <c r="K21" s="288"/>
    </row>
    <row r="22" spans="1:11" ht="27.75" customHeight="1">
      <c r="A22" s="253">
        <v>8</v>
      </c>
      <c r="B22" s="254" t="str">
        <f>'Nantes-La Bernerie'!C17</f>
        <v>BLOYER </v>
      </c>
      <c r="C22" s="254" t="str">
        <f>'Nantes-La Bernerie'!D17</f>
        <v>Tiphaine</v>
      </c>
      <c r="D22" s="260"/>
      <c r="E22" s="288"/>
      <c r="F22" s="257"/>
      <c r="G22" s="258">
        <v>8</v>
      </c>
      <c r="H22" s="287" t="str">
        <f>'Rennes 2'!C17</f>
        <v>Caous</v>
      </c>
      <c r="I22" s="287" t="str">
        <f>'Rennes 2'!D17</f>
        <v>Charline</v>
      </c>
      <c r="J22" s="260"/>
      <c r="K22" s="288"/>
    </row>
    <row r="23" spans="1:11" ht="27.75" customHeight="1">
      <c r="A23" s="253">
        <v>9</v>
      </c>
      <c r="B23" s="254" t="str">
        <f>'Nantes-La Bernerie'!C18</f>
        <v>MABIT </v>
      </c>
      <c r="C23" s="254" t="str">
        <f>'Nantes-La Bernerie'!D18</f>
        <v>Nolwen</v>
      </c>
      <c r="D23" s="260"/>
      <c r="E23" s="288"/>
      <c r="F23" s="257"/>
      <c r="G23" s="258">
        <v>9</v>
      </c>
      <c r="H23" s="287"/>
      <c r="I23" s="287"/>
      <c r="J23" s="260"/>
      <c r="K23" s="288"/>
    </row>
    <row r="24" spans="1:11" ht="27.75" customHeight="1">
      <c r="A24" s="253">
        <v>10</v>
      </c>
      <c r="B24" s="254" t="str">
        <f>'Nantes-La Bernerie'!C19</f>
        <v>COTTIN </v>
      </c>
      <c r="C24" s="254" t="str">
        <f>'Nantes-La Bernerie'!D19</f>
        <v>Elyanne </v>
      </c>
      <c r="D24" s="260"/>
      <c r="E24" s="288"/>
      <c r="F24" s="257"/>
      <c r="G24" s="258">
        <v>10</v>
      </c>
      <c r="H24" s="287" t="str">
        <f>'Rennes 2'!C19</f>
        <v>Germain</v>
      </c>
      <c r="I24" s="287" t="str">
        <f>'Rennes 2'!D19</f>
        <v>Julie</v>
      </c>
      <c r="J24" s="260"/>
      <c r="K24" s="288"/>
    </row>
    <row r="25" spans="1:11" ht="27.75" customHeight="1">
      <c r="A25" s="253">
        <v>11</v>
      </c>
      <c r="B25" s="254" t="str">
        <f>'Nantes-La Bernerie'!C20</f>
        <v>BROSSAULT-CLEMENT </v>
      </c>
      <c r="C25" s="254" t="str">
        <f>'Nantes-La Bernerie'!D20</f>
        <v>Perinne</v>
      </c>
      <c r="D25" s="260"/>
      <c r="E25" s="288"/>
      <c r="F25" s="257"/>
      <c r="G25" s="258">
        <v>11</v>
      </c>
      <c r="H25" s="287" t="str">
        <f>'Rennes 2'!C20</f>
        <v>Jain</v>
      </c>
      <c r="I25" s="287" t="str">
        <f>'Rennes 2'!D20</f>
        <v>Dorothée</v>
      </c>
      <c r="J25" s="260"/>
      <c r="K25" s="288"/>
    </row>
    <row r="26" spans="1:11" ht="27.75" customHeight="1">
      <c r="A26" s="253">
        <v>12</v>
      </c>
      <c r="B26" s="254" t="str">
        <f>'Nantes-La Bernerie'!C21</f>
        <v>ROUSTEAU</v>
      </c>
      <c r="C26" s="254" t="str">
        <f>'Nantes-La Bernerie'!D21</f>
        <v>Cécile</v>
      </c>
      <c r="D26" s="260"/>
      <c r="E26" s="288"/>
      <c r="F26" s="257"/>
      <c r="G26" s="258">
        <v>12</v>
      </c>
      <c r="H26" s="287" t="str">
        <f>'Rennes 2'!C21</f>
        <v>Roue</v>
      </c>
      <c r="I26" s="287" t="str">
        <f>'Rennes 2'!D21</f>
        <v>Sandra</v>
      </c>
      <c r="J26" s="260"/>
      <c r="K26" s="288"/>
    </row>
    <row r="27" spans="1:11" ht="27.75" customHeight="1">
      <c r="A27" s="253">
        <v>13</v>
      </c>
      <c r="B27" s="254"/>
      <c r="C27" s="254"/>
      <c r="D27" s="260"/>
      <c r="E27" s="288"/>
      <c r="F27" s="257"/>
      <c r="G27" s="258">
        <v>13</v>
      </c>
      <c r="H27" s="287"/>
      <c r="I27" s="287"/>
      <c r="J27" s="260"/>
      <c r="K27" s="288"/>
    </row>
    <row r="28" spans="1:11" ht="27.75" customHeight="1">
      <c r="A28" s="253">
        <v>14</v>
      </c>
      <c r="B28" s="254"/>
      <c r="C28" s="254"/>
      <c r="D28" s="260"/>
      <c r="E28" s="260"/>
      <c r="F28" s="257"/>
      <c r="G28" s="258">
        <v>14</v>
      </c>
      <c r="H28" s="287" t="str">
        <f>'Rennes 2'!C23</f>
        <v>Cadieu</v>
      </c>
      <c r="I28" s="287" t="str">
        <f>'Rennes 2'!D23</f>
        <v>Pascale</v>
      </c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'16'!I7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workbookViewId="0" topLeftCell="A3">
      <selection activeCell="N21" sqref="N21"/>
    </sheetView>
  </sheetViews>
  <sheetFormatPr defaultColWidth="11.421875" defaultRowHeight="12.75"/>
  <cols>
    <col min="1" max="1" width="11.421875" style="215" customWidth="1"/>
    <col min="2" max="2" width="20.8515625" style="215" customWidth="1"/>
    <col min="3" max="7" width="11.421875" style="215" customWidth="1"/>
    <col min="8" max="8" width="13.28125" style="215" customWidth="1"/>
    <col min="9" max="9" width="14.421875" style="215" customWidth="1"/>
    <col min="10" max="16384" width="11.421875" style="215" customWidth="1"/>
  </cols>
  <sheetData>
    <row r="1" spans="1:11" ht="12.7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/>
      <c r="B2" s="218"/>
      <c r="C2" s="219" t="s">
        <v>350</v>
      </c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8"/>
      <c r="B3" s="218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/>
      <c r="B4" s="217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217"/>
      <c r="B6" s="221"/>
      <c r="C6" s="222" t="s">
        <v>351</v>
      </c>
      <c r="D6" s="223">
        <v>43814</v>
      </c>
      <c r="E6" s="223"/>
      <c r="F6" s="223"/>
      <c r="G6" s="224" t="s">
        <v>352</v>
      </c>
      <c r="H6" s="225" t="s">
        <v>353</v>
      </c>
      <c r="I6" s="225"/>
      <c r="J6" s="225"/>
      <c r="K6" s="226"/>
    </row>
    <row r="7" spans="1:11" ht="12.75">
      <c r="A7" s="227" t="s">
        <v>354</v>
      </c>
      <c r="B7" s="217"/>
      <c r="C7" s="217"/>
      <c r="D7" s="228"/>
      <c r="E7" s="228"/>
      <c r="F7" s="228"/>
      <c r="G7" s="229"/>
      <c r="H7" s="230"/>
      <c r="I7" s="231" t="s">
        <v>355</v>
      </c>
      <c r="J7" s="231"/>
      <c r="K7" s="232">
        <f>'Matchs bpl f'!B40</f>
        <v>0.6458333333333337</v>
      </c>
    </row>
    <row r="8" spans="1:11" ht="12.75">
      <c r="A8" s="233"/>
      <c r="B8" s="234"/>
      <c r="C8" s="234"/>
      <c r="D8" s="234"/>
      <c r="E8" s="235"/>
      <c r="F8" s="235"/>
      <c r="G8" s="235"/>
      <c r="H8" s="235"/>
      <c r="I8" s="231"/>
      <c r="J8" s="231"/>
      <c r="K8" s="232"/>
    </row>
    <row r="9" spans="1:11" ht="12.75">
      <c r="A9" s="236" t="s">
        <v>356</v>
      </c>
      <c r="B9" s="236"/>
      <c r="C9" s="236"/>
      <c r="D9" s="236"/>
      <c r="E9" s="236"/>
      <c r="F9" s="236"/>
      <c r="G9" s="236"/>
      <c r="H9" s="236"/>
      <c r="I9" s="237" t="s">
        <v>357</v>
      </c>
      <c r="J9" s="237"/>
      <c r="K9" s="238">
        <v>28</v>
      </c>
    </row>
    <row r="10" spans="1:11" ht="12.7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 customHeight="1">
      <c r="A11" s="239" t="s">
        <v>358</v>
      </c>
      <c r="B11" s="239"/>
      <c r="C11" s="240" t="str">
        <f>'Matchs bpl f'!D40</f>
        <v>Rennes 1</v>
      </c>
      <c r="D11" s="240"/>
      <c r="E11" s="240"/>
      <c r="F11" s="241"/>
      <c r="G11" s="242" t="s">
        <v>359</v>
      </c>
      <c r="H11" s="242"/>
      <c r="I11" s="240" t="str">
        <f>'Matchs bpl f'!G40</f>
        <v>Quimper/Pontivy</v>
      </c>
      <c r="J11" s="240"/>
      <c r="K11" s="240"/>
    </row>
    <row r="12" spans="1:11" ht="12.75">
      <c r="A12" s="239"/>
      <c r="B12" s="239"/>
      <c r="C12" s="240"/>
      <c r="D12" s="240"/>
      <c r="E12" s="240"/>
      <c r="F12" s="241"/>
      <c r="G12" s="242"/>
      <c r="H12" s="242"/>
      <c r="I12" s="240"/>
      <c r="J12" s="240"/>
      <c r="K12" s="240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2.75">
      <c r="A14" s="245" t="s">
        <v>360</v>
      </c>
      <c r="B14" s="246" t="s">
        <v>65</v>
      </c>
      <c r="C14" s="246" t="s">
        <v>361</v>
      </c>
      <c r="D14" s="247" t="s">
        <v>362</v>
      </c>
      <c r="E14" s="247" t="s">
        <v>363</v>
      </c>
      <c r="F14" s="248"/>
      <c r="G14" s="249" t="s">
        <v>360</v>
      </c>
      <c r="H14" s="250" t="s">
        <v>65</v>
      </c>
      <c r="I14" s="251" t="s">
        <v>361</v>
      </c>
      <c r="J14" s="252" t="s">
        <v>362</v>
      </c>
      <c r="K14" s="252" t="s">
        <v>363</v>
      </c>
    </row>
    <row r="15" spans="1:11" ht="27.75" customHeight="1">
      <c r="A15" s="253">
        <v>1</v>
      </c>
      <c r="B15" s="287"/>
      <c r="C15" s="287"/>
      <c r="D15" s="260"/>
      <c r="E15" s="288"/>
      <c r="F15" s="257"/>
      <c r="G15" s="291">
        <v>1</v>
      </c>
      <c r="H15" s="292"/>
      <c r="I15" s="292"/>
      <c r="J15" s="260"/>
      <c r="K15" s="260"/>
    </row>
    <row r="16" spans="1:11" ht="27.75" customHeight="1">
      <c r="A16" s="253">
        <v>2</v>
      </c>
      <c r="B16" s="287"/>
      <c r="C16" s="287"/>
      <c r="D16" s="260"/>
      <c r="E16" s="288"/>
      <c r="F16" s="257"/>
      <c r="G16" s="291">
        <v>2</v>
      </c>
      <c r="H16" s="292" t="str">
        <f>'Quimper Pontivy'!C11</f>
        <v>ANQUETIN</v>
      </c>
      <c r="I16" s="292" t="str">
        <f>'Quimper Pontivy'!D11</f>
        <v>JULIE</v>
      </c>
      <c r="J16" s="260"/>
      <c r="K16" s="260"/>
    </row>
    <row r="17" spans="1:11" ht="27.75" customHeight="1">
      <c r="A17" s="253">
        <v>3</v>
      </c>
      <c r="B17" s="287"/>
      <c r="C17" s="287"/>
      <c r="D17" s="260"/>
      <c r="E17" s="288"/>
      <c r="F17" s="257"/>
      <c r="G17" s="291">
        <v>3</v>
      </c>
      <c r="H17" s="292" t="str">
        <f>'Quimper Pontivy'!C12</f>
        <v>DIQUELOU</v>
      </c>
      <c r="I17" s="292" t="str">
        <f>'Quimper Pontivy'!D12</f>
        <v>MELANN</v>
      </c>
      <c r="J17" s="260"/>
      <c r="K17" s="260"/>
    </row>
    <row r="18" spans="1:11" ht="27.75" customHeight="1">
      <c r="A18" s="253">
        <v>4</v>
      </c>
      <c r="B18" s="287"/>
      <c r="C18" s="287"/>
      <c r="D18" s="260"/>
      <c r="E18" s="288"/>
      <c r="F18" s="257"/>
      <c r="G18" s="291">
        <v>4</v>
      </c>
      <c r="H18" s="292" t="str">
        <f>'Quimper Pontivy'!C13</f>
        <v>LE PAIH</v>
      </c>
      <c r="I18" s="292" t="str">
        <f>'Quimper Pontivy'!D13</f>
        <v>OCEANE</v>
      </c>
      <c r="J18" s="260"/>
      <c r="K18" s="260"/>
    </row>
    <row r="19" spans="1:11" ht="27.75" customHeight="1">
      <c r="A19" s="253">
        <v>5</v>
      </c>
      <c r="B19" s="287" t="str">
        <f>'Rennes 1'!C14</f>
        <v>GINSBOURGER</v>
      </c>
      <c r="C19" s="287" t="str">
        <f>'Rennes 1'!D14</f>
        <v>MAUD</v>
      </c>
      <c r="D19" s="260"/>
      <c r="E19" s="288"/>
      <c r="F19" s="257"/>
      <c r="G19" s="291">
        <v>5</v>
      </c>
      <c r="H19" s="292" t="str">
        <f>'Quimper Pontivy'!C14</f>
        <v>FAUQUEUX</v>
      </c>
      <c r="I19" s="292" t="str">
        <f>'Quimper Pontivy'!D14</f>
        <v>HELENE</v>
      </c>
      <c r="J19" s="260"/>
      <c r="K19" s="260"/>
    </row>
    <row r="20" spans="1:11" ht="27.75" customHeight="1">
      <c r="A20" s="253">
        <v>6</v>
      </c>
      <c r="B20" s="287" t="str">
        <f>'Rennes 1'!C15</f>
        <v>GILLET</v>
      </c>
      <c r="C20" s="287" t="str">
        <f>'Rennes 1'!D15</f>
        <v>CAROLE</v>
      </c>
      <c r="D20" s="260"/>
      <c r="E20" s="288"/>
      <c r="F20" s="257"/>
      <c r="G20" s="291">
        <v>6</v>
      </c>
      <c r="H20" s="292" t="str">
        <f>'Quimper Pontivy'!C15</f>
        <v>FAUQUEUX</v>
      </c>
      <c r="I20" s="292" t="str">
        <f>'Quimper Pontivy'!D15</f>
        <v>TESS</v>
      </c>
      <c r="J20" s="260"/>
      <c r="K20" s="260"/>
    </row>
    <row r="21" spans="1:11" ht="27.75" customHeight="1">
      <c r="A21" s="253">
        <v>7</v>
      </c>
      <c r="B21" s="287"/>
      <c r="C21" s="287"/>
      <c r="D21" s="260"/>
      <c r="E21" s="288"/>
      <c r="F21" s="257"/>
      <c r="G21" s="291">
        <v>7</v>
      </c>
      <c r="H21" s="292" t="str">
        <f>'Quimper Pontivy'!C16</f>
        <v>BEZIER</v>
      </c>
      <c r="I21" s="292" t="str">
        <f>'Quimper Pontivy'!D16</f>
        <v>FLAVIE</v>
      </c>
      <c r="J21" s="260"/>
      <c r="K21" s="260"/>
    </row>
    <row r="22" spans="1:11" ht="27.75" customHeight="1">
      <c r="A22" s="253">
        <v>8</v>
      </c>
      <c r="B22" s="287" t="str">
        <f>'Rennes 1'!C17</f>
        <v>GODEC</v>
      </c>
      <c r="C22" s="287" t="str">
        <f>'Rennes 1'!D17</f>
        <v>YUNA</v>
      </c>
      <c r="D22" s="260"/>
      <c r="E22" s="288"/>
      <c r="F22" s="257"/>
      <c r="G22" s="291">
        <v>8</v>
      </c>
      <c r="H22" s="292" t="str">
        <f>'Quimper Pontivy'!C17</f>
        <v>TUAL</v>
      </c>
      <c r="I22" s="292" t="str">
        <f>'Quimper Pontivy'!D17</f>
        <v>HELORIE</v>
      </c>
      <c r="J22" s="260"/>
      <c r="K22" s="260"/>
    </row>
    <row r="23" spans="1:11" ht="27.75" customHeight="1">
      <c r="A23" s="253">
        <v>9</v>
      </c>
      <c r="B23" s="287" t="str">
        <f>'Rennes 1'!C18</f>
        <v>YVER</v>
      </c>
      <c r="C23" s="287" t="str">
        <f>'Rennes 1'!D18</f>
        <v>AURELIE</v>
      </c>
      <c r="D23" s="260"/>
      <c r="E23" s="288"/>
      <c r="F23" s="257"/>
      <c r="G23" s="291">
        <v>9</v>
      </c>
      <c r="H23" s="292" t="str">
        <f>'Quimper Pontivy'!C18</f>
        <v>VALLEE</v>
      </c>
      <c r="I23" s="292" t="str">
        <f>'Quimper Pontivy'!D18</f>
        <v>TIPHAINE</v>
      </c>
      <c r="J23" s="260"/>
      <c r="K23" s="260"/>
    </row>
    <row r="24" spans="1:11" ht="27.75" customHeight="1">
      <c r="A24" s="253">
        <v>10</v>
      </c>
      <c r="B24" s="287" t="str">
        <f>'Rennes 1'!C19</f>
        <v>THOMAZO</v>
      </c>
      <c r="C24" s="287" t="str">
        <f>'Rennes 1'!D19</f>
        <v>LAURA</v>
      </c>
      <c r="D24" s="260"/>
      <c r="E24" s="288"/>
      <c r="F24" s="257"/>
      <c r="G24" s="291">
        <v>10</v>
      </c>
      <c r="H24" s="292" t="str">
        <f>'Quimper Pontivy'!C19</f>
        <v>DEIMAT</v>
      </c>
      <c r="I24" s="292" t="str">
        <f>'Quimper Pontivy'!D19</f>
        <v>CAMILLE</v>
      </c>
      <c r="J24" s="260"/>
      <c r="K24" s="260"/>
    </row>
    <row r="25" spans="1:11" ht="27.75" customHeight="1">
      <c r="A25" s="253">
        <v>11</v>
      </c>
      <c r="B25" s="287"/>
      <c r="C25" s="287"/>
      <c r="D25" s="260"/>
      <c r="E25" s="288"/>
      <c r="F25" s="257"/>
      <c r="G25" s="291">
        <v>11</v>
      </c>
      <c r="H25" s="292"/>
      <c r="I25" s="292"/>
      <c r="J25" s="260"/>
      <c r="K25" s="260"/>
    </row>
    <row r="26" spans="1:11" ht="27.75" customHeight="1">
      <c r="A26" s="253">
        <v>12</v>
      </c>
      <c r="B26" s="287"/>
      <c r="C26" s="287"/>
      <c r="D26" s="260"/>
      <c r="E26" s="288"/>
      <c r="F26" s="257"/>
      <c r="G26" s="291">
        <v>12</v>
      </c>
      <c r="H26" s="292"/>
      <c r="I26" s="292"/>
      <c r="J26" s="260"/>
      <c r="K26" s="260"/>
    </row>
    <row r="27" spans="1:11" ht="27.75" customHeight="1">
      <c r="A27" s="253">
        <v>13</v>
      </c>
      <c r="B27" s="287"/>
      <c r="C27" s="287"/>
      <c r="D27" s="260"/>
      <c r="E27" s="288"/>
      <c r="F27" s="257"/>
      <c r="G27" s="291">
        <v>13</v>
      </c>
      <c r="H27" s="292"/>
      <c r="I27" s="292"/>
      <c r="J27" s="260"/>
      <c r="K27" s="260"/>
    </row>
    <row r="28" spans="1:11" ht="27.75" customHeight="1">
      <c r="A28" s="253">
        <v>14</v>
      </c>
      <c r="B28" s="287"/>
      <c r="C28" s="287"/>
      <c r="D28" s="260"/>
      <c r="E28" s="260"/>
      <c r="F28" s="257"/>
      <c r="G28" s="291">
        <v>14</v>
      </c>
      <c r="H28" s="292"/>
      <c r="I28" s="292"/>
      <c r="J28" s="260"/>
      <c r="K28" s="260"/>
    </row>
    <row r="29" spans="1:11" ht="62.25" customHeight="1">
      <c r="A29" s="261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12.75">
      <c r="A30" s="234"/>
      <c r="B30" s="262"/>
      <c r="C30" s="262"/>
      <c r="D30" s="263" t="s">
        <v>364</v>
      </c>
      <c r="E30" s="264" t="s">
        <v>365</v>
      </c>
      <c r="F30" s="262"/>
      <c r="G30" s="262"/>
      <c r="H30" s="262"/>
      <c r="I30" s="262"/>
      <c r="J30" s="263" t="s">
        <v>364</v>
      </c>
      <c r="K30" s="264" t="s">
        <v>365</v>
      </c>
    </row>
    <row r="31" spans="1:11" ht="12.75" customHeight="1">
      <c r="A31" s="234"/>
      <c r="B31" s="265" t="s">
        <v>366</v>
      </c>
      <c r="C31" s="264" t="s">
        <v>367</v>
      </c>
      <c r="D31" s="266"/>
      <c r="E31" s="264"/>
      <c r="F31" s="262"/>
      <c r="G31" s="262"/>
      <c r="H31" s="265" t="s">
        <v>368</v>
      </c>
      <c r="I31" s="267" t="s">
        <v>369</v>
      </c>
      <c r="J31" s="266"/>
      <c r="K31" s="264"/>
    </row>
    <row r="32" spans="1:11" ht="12.75">
      <c r="A32" s="234"/>
      <c r="B32" s="265"/>
      <c r="C32" s="264" t="s">
        <v>370</v>
      </c>
      <c r="D32" s="266"/>
      <c r="E32" s="264"/>
      <c r="F32" s="262"/>
      <c r="G32" s="262"/>
      <c r="H32" s="265"/>
      <c r="I32" s="264" t="s">
        <v>370</v>
      </c>
      <c r="J32" s="266"/>
      <c r="K32" s="264"/>
    </row>
    <row r="33" spans="1:11" ht="85.5" customHeight="1">
      <c r="A33" s="234"/>
      <c r="B33" s="268"/>
      <c r="C33" s="268"/>
      <c r="D33" s="268"/>
      <c r="E33" s="268"/>
      <c r="F33" s="269"/>
      <c r="G33" s="269"/>
      <c r="H33" s="268"/>
      <c r="I33" s="268"/>
      <c r="J33" s="268"/>
      <c r="K33" s="268"/>
    </row>
    <row r="34" spans="1:11" ht="16.5" customHeight="1">
      <c r="A34" s="270" t="s">
        <v>371</v>
      </c>
      <c r="B34" s="270"/>
      <c r="C34" s="270"/>
      <c r="D34" s="270"/>
      <c r="E34" s="270"/>
      <c r="F34" s="271"/>
      <c r="G34" s="272" t="s">
        <v>372</v>
      </c>
      <c r="H34" s="272"/>
      <c r="I34" s="272"/>
      <c r="J34" s="272"/>
      <c r="K34" s="272"/>
    </row>
    <row r="35" spans="1:11" ht="16.5" customHeight="1">
      <c r="A35" s="273" t="s">
        <v>373</v>
      </c>
      <c r="B35" s="273"/>
      <c r="C35" s="273"/>
      <c r="D35" s="273"/>
      <c r="E35" s="273"/>
      <c r="F35" s="271"/>
      <c r="G35" s="273" t="s">
        <v>373</v>
      </c>
      <c r="H35" s="273"/>
      <c r="I35" s="273"/>
      <c r="J35" s="273"/>
      <c r="K35" s="273"/>
    </row>
    <row r="36" spans="1:11" ht="12.75">
      <c r="A36" s="274"/>
      <c r="B36" s="274"/>
      <c r="C36" s="274"/>
      <c r="D36" s="274"/>
      <c r="E36" s="274"/>
      <c r="F36" s="275"/>
      <c r="G36" s="274"/>
      <c r="H36" s="274"/>
      <c r="I36" s="274"/>
      <c r="J36" s="274"/>
      <c r="K36" s="274"/>
    </row>
    <row r="37" spans="1:11" ht="12.75">
      <c r="A37" s="276" t="s">
        <v>374</v>
      </c>
      <c r="B37" s="276"/>
      <c r="C37" s="277" t="s">
        <v>375</v>
      </c>
      <c r="D37" s="277"/>
      <c r="E37" s="277"/>
      <c r="F37" s="278" t="s">
        <v>376</v>
      </c>
      <c r="G37" s="278"/>
      <c r="H37" s="278"/>
      <c r="I37" s="278"/>
      <c r="J37" s="278"/>
      <c r="K37" s="278"/>
    </row>
    <row r="38" spans="1:11" ht="12.75">
      <c r="A38" s="279" t="s">
        <v>377</v>
      </c>
      <c r="B38" s="279"/>
      <c r="C38" s="280" t="str">
        <f>'17'!I7</f>
        <v>heure début</v>
      </c>
      <c r="D38" s="280"/>
      <c r="E38" s="280"/>
      <c r="F38" s="281"/>
      <c r="G38" s="281"/>
      <c r="H38" s="281"/>
      <c r="I38" s="282"/>
      <c r="J38" s="282"/>
      <c r="K38" s="282"/>
    </row>
    <row r="39" spans="1:11" ht="12.75">
      <c r="A39" s="283" t="s">
        <v>378</v>
      </c>
      <c r="B39" s="283"/>
      <c r="C39" s="284"/>
      <c r="D39" s="284"/>
      <c r="E39" s="284"/>
      <c r="F39" s="284"/>
      <c r="G39" s="284"/>
      <c r="H39" s="284"/>
      <c r="I39" s="285"/>
      <c r="J39" s="285"/>
      <c r="K39" s="285"/>
    </row>
    <row r="40" spans="1:11" ht="12.75">
      <c r="A40" s="286" t="s">
        <v>379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</sheetData>
  <sheetProtection selectLockedCells="1" selectUnlockedCells="1"/>
  <mergeCells count="30">
    <mergeCell ref="A1:K1"/>
    <mergeCell ref="C2:K4"/>
    <mergeCell ref="D6:F6"/>
    <mergeCell ref="H6:J6"/>
    <mergeCell ref="I7:J8"/>
    <mergeCell ref="K7:K8"/>
    <mergeCell ref="A9:H9"/>
    <mergeCell ref="I9:J9"/>
    <mergeCell ref="A11:B12"/>
    <mergeCell ref="C11:E12"/>
    <mergeCell ref="G11:H12"/>
    <mergeCell ref="I11:K12"/>
    <mergeCell ref="B31:B32"/>
    <mergeCell ref="H31:H32"/>
    <mergeCell ref="A34:E34"/>
    <mergeCell ref="G34:K34"/>
    <mergeCell ref="A35:E35"/>
    <mergeCell ref="G35:K35"/>
    <mergeCell ref="A37:B37"/>
    <mergeCell ref="C37:E37"/>
    <mergeCell ref="F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K4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2"/>
  <sheetViews>
    <sheetView zoomScale="80" zoomScaleNormal="80" workbookViewId="0" topLeftCell="A7">
      <selection activeCell="D12" sqref="D12"/>
    </sheetView>
  </sheetViews>
  <sheetFormatPr defaultColWidth="13.7109375" defaultRowHeight="15" customHeight="1"/>
  <cols>
    <col min="1" max="1" width="11.421875" style="0" customWidth="1"/>
    <col min="2" max="2" width="9.00390625" style="0" customWidth="1"/>
    <col min="3" max="3" width="19.421875" style="0" customWidth="1"/>
    <col min="4" max="6" width="13.421875" style="0" customWidth="1"/>
    <col min="7" max="7" width="1.7109375" style="0" customWidth="1"/>
    <col min="8" max="10" width="3.7109375" style="0" customWidth="1"/>
    <col min="11" max="11" width="1.7109375" style="0" customWidth="1"/>
    <col min="12" max="28" width="3.7109375" style="0" customWidth="1"/>
    <col min="29" max="29" width="1.7109375" style="0" customWidth="1"/>
    <col min="30" max="35" width="3.7109375" style="0" customWidth="1"/>
    <col min="36" max="36" width="1.7109375" style="0" customWidth="1"/>
    <col min="37" max="51" width="3.7109375" style="0" customWidth="1"/>
    <col min="52" max="52" width="4.8515625" style="0" customWidth="1"/>
    <col min="53" max="53" width="22.7109375" style="0" customWidth="1"/>
    <col min="54" max="60" width="11.421875" style="0" customWidth="1"/>
    <col min="61" max="16384" width="14.421875" style="0" customWidth="1"/>
  </cols>
  <sheetData>
    <row r="1" spans="1:60" ht="18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2" t="s">
        <v>52</v>
      </c>
      <c r="AX1" s="32"/>
      <c r="AY1" s="32"/>
      <c r="AZ1" s="32"/>
      <c r="BA1" s="32"/>
      <c r="BB1" s="33"/>
      <c r="BC1" s="33"/>
      <c r="BD1" s="33"/>
      <c r="BE1" s="33"/>
      <c r="BF1" s="33"/>
      <c r="BG1" s="33"/>
      <c r="BH1" s="33"/>
    </row>
    <row r="2" spans="1:60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4" t="s">
        <v>53</v>
      </c>
      <c r="AX2" s="34"/>
      <c r="AY2" s="34"/>
      <c r="AZ2" s="34"/>
      <c r="BA2" s="34"/>
      <c r="BB2" s="33"/>
      <c r="BC2" s="33"/>
      <c r="BD2" s="33"/>
      <c r="BE2" s="33"/>
      <c r="BF2" s="33"/>
      <c r="BG2" s="33"/>
      <c r="BH2" s="33"/>
    </row>
    <row r="3" spans="1:60" ht="27.75" customHeight="1">
      <c r="A3" s="35" t="s">
        <v>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 t="s">
        <v>55</v>
      </c>
      <c r="Z3" s="36"/>
      <c r="AA3" s="36"/>
      <c r="AB3" s="36"/>
      <c r="AC3" s="36"/>
      <c r="AD3" s="36"/>
      <c r="AE3" s="36"/>
      <c r="AF3" s="36"/>
      <c r="AG3" s="37"/>
      <c r="AH3" s="38"/>
      <c r="AI3" s="38"/>
      <c r="AJ3" s="38"/>
      <c r="AK3" s="38"/>
      <c r="AL3" s="38"/>
      <c r="AM3" s="38"/>
      <c r="AN3" s="38"/>
      <c r="AO3" s="39"/>
      <c r="AP3" s="40"/>
      <c r="AQ3" s="40"/>
      <c r="AR3" s="40"/>
      <c r="AS3" s="40"/>
      <c r="AT3" s="40"/>
      <c r="AU3" s="40"/>
      <c r="AV3" s="40"/>
      <c r="AW3" s="40"/>
      <c r="AX3" s="41"/>
      <c r="AY3" s="42"/>
      <c r="AZ3" s="41"/>
      <c r="BA3" s="41"/>
      <c r="BB3" s="33"/>
      <c r="BC3" s="33"/>
      <c r="BD3" s="33"/>
      <c r="BE3" s="33"/>
      <c r="BF3" s="33"/>
      <c r="BG3" s="33"/>
      <c r="BH3" s="33"/>
    </row>
    <row r="4" spans="1:60" ht="52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43" t="s">
        <v>53</v>
      </c>
      <c r="Z4" s="43"/>
      <c r="AA4" s="43"/>
      <c r="AB4" s="43"/>
      <c r="AC4" s="43"/>
      <c r="AD4" s="43"/>
      <c r="AE4" s="43"/>
      <c r="AF4" s="43"/>
      <c r="AG4" s="44"/>
      <c r="AH4" s="45"/>
      <c r="AI4" s="45"/>
      <c r="AJ4" s="45"/>
      <c r="AK4" s="45"/>
      <c r="AL4" s="45"/>
      <c r="AM4" s="45"/>
      <c r="AN4" s="45"/>
      <c r="AO4" s="33"/>
      <c r="AP4" s="46"/>
      <c r="AQ4" s="46"/>
      <c r="AR4" s="46"/>
      <c r="AS4" s="46"/>
      <c r="AT4" s="46"/>
      <c r="AU4" s="46"/>
      <c r="AV4" s="46"/>
      <c r="AW4" s="46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</row>
    <row r="5" spans="1:60" ht="31.5" customHeight="1">
      <c r="A5" s="47"/>
      <c r="B5" s="47"/>
      <c r="C5" s="48" t="s">
        <v>56</v>
      </c>
      <c r="D5" s="49" t="s">
        <v>57</v>
      </c>
      <c r="E5" s="49"/>
      <c r="F5" s="49"/>
      <c r="G5" s="49"/>
      <c r="H5" s="49"/>
      <c r="I5" s="49"/>
      <c r="J5" s="49"/>
      <c r="K5" s="49"/>
      <c r="L5" s="49"/>
      <c r="M5" s="47"/>
      <c r="N5" s="47"/>
      <c r="O5" s="50"/>
      <c r="P5" s="47"/>
      <c r="Q5" s="47"/>
      <c r="R5" s="47"/>
      <c r="S5" s="47"/>
      <c r="T5" s="51"/>
      <c r="U5" s="51"/>
      <c r="V5" s="51"/>
      <c r="W5" s="51"/>
      <c r="X5" s="51"/>
      <c r="Y5" s="51"/>
      <c r="Z5" s="51"/>
      <c r="AA5" s="51"/>
      <c r="AB5" s="52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52"/>
      <c r="AZ5" s="47"/>
      <c r="BA5" s="47"/>
      <c r="BB5" s="47"/>
      <c r="BC5" s="47"/>
      <c r="BD5" s="47"/>
      <c r="BE5" s="47"/>
      <c r="BF5" s="47"/>
      <c r="BG5" s="47"/>
      <c r="BH5" s="47"/>
    </row>
    <row r="6" spans="1:60" ht="6" customHeight="1">
      <c r="A6" s="47"/>
      <c r="B6" s="47"/>
      <c r="C6" s="53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47"/>
      <c r="BA6" s="47"/>
      <c r="BB6" s="47"/>
      <c r="BC6" s="47"/>
      <c r="BD6" s="47"/>
      <c r="BE6" s="47"/>
      <c r="BF6" s="47"/>
      <c r="BG6" s="47"/>
      <c r="BH6" s="47"/>
    </row>
    <row r="7" spans="1:60" ht="25.5" customHeight="1">
      <c r="A7" s="47"/>
      <c r="B7" s="47"/>
      <c r="C7" s="54" t="s">
        <v>58</v>
      </c>
      <c r="D7" s="55" t="s">
        <v>59</v>
      </c>
      <c r="E7" s="55"/>
      <c r="F7" s="55"/>
      <c r="G7" s="55"/>
      <c r="H7" s="55"/>
      <c r="I7" s="55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56" t="s">
        <v>60</v>
      </c>
      <c r="Y7" s="56"/>
      <c r="Z7" s="56"/>
      <c r="AA7" s="56"/>
      <c r="AB7" s="56"/>
      <c r="AC7" s="56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</row>
    <row r="8" spans="1:60" ht="25.5" customHeight="1">
      <c r="A8" s="33"/>
      <c r="B8" s="33"/>
      <c r="C8" s="58" t="s">
        <v>61</v>
      </c>
      <c r="D8" s="59" t="s">
        <v>62</v>
      </c>
      <c r="E8" s="59"/>
      <c r="F8" s="59"/>
      <c r="G8" s="59"/>
      <c r="H8" s="59"/>
      <c r="I8" s="59"/>
      <c r="J8" s="60"/>
      <c r="K8" s="60"/>
      <c r="L8" s="61"/>
      <c r="M8" s="61"/>
      <c r="N8" s="60"/>
      <c r="O8" s="61"/>
      <c r="P8" s="62" t="s">
        <v>63</v>
      </c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33"/>
      <c r="BA8" s="33"/>
      <c r="BB8" s="33"/>
      <c r="BC8" s="33"/>
      <c r="BD8" s="33"/>
      <c r="BE8" s="33"/>
      <c r="BF8" s="33"/>
      <c r="BG8" s="33"/>
      <c r="BH8" s="33"/>
    </row>
    <row r="9" spans="1:60" ht="162" customHeight="1">
      <c r="A9" s="63"/>
      <c r="B9" s="64" t="s">
        <v>64</v>
      </c>
      <c r="C9" s="65" t="s">
        <v>65</v>
      </c>
      <c r="D9" s="65" t="s">
        <v>66</v>
      </c>
      <c r="E9" s="66" t="s">
        <v>67</v>
      </c>
      <c r="F9" s="65" t="s">
        <v>68</v>
      </c>
      <c r="G9" s="67"/>
      <c r="H9" s="68" t="s">
        <v>69</v>
      </c>
      <c r="I9" s="69" t="s">
        <v>70</v>
      </c>
      <c r="J9" s="70" t="s">
        <v>71</v>
      </c>
      <c r="K9" s="71"/>
      <c r="L9" s="68" t="s">
        <v>72</v>
      </c>
      <c r="M9" s="72" t="s">
        <v>73</v>
      </c>
      <c r="N9" s="69" t="s">
        <v>74</v>
      </c>
      <c r="O9" s="69" t="s">
        <v>75</v>
      </c>
      <c r="P9" s="73" t="s">
        <v>76</v>
      </c>
      <c r="Q9" s="69" t="s">
        <v>77</v>
      </c>
      <c r="R9" s="69" t="s">
        <v>78</v>
      </c>
      <c r="S9" s="72" t="s">
        <v>79</v>
      </c>
      <c r="T9" s="73" t="s">
        <v>80</v>
      </c>
      <c r="U9" s="73" t="s">
        <v>81</v>
      </c>
      <c r="V9" s="69" t="s">
        <v>82</v>
      </c>
      <c r="W9" s="69" t="s">
        <v>83</v>
      </c>
      <c r="X9" s="69" t="s">
        <v>84</v>
      </c>
      <c r="Y9" s="69" t="s">
        <v>85</v>
      </c>
      <c r="Z9" s="72" t="s">
        <v>86</v>
      </c>
      <c r="AA9" s="69" t="s">
        <v>87</v>
      </c>
      <c r="AB9" s="69" t="s">
        <v>88</v>
      </c>
      <c r="AC9" s="74"/>
      <c r="AD9" s="68" t="s">
        <v>89</v>
      </c>
      <c r="AE9" s="69" t="s">
        <v>87</v>
      </c>
      <c r="AF9" s="69" t="s">
        <v>88</v>
      </c>
      <c r="AG9" s="69" t="s">
        <v>90</v>
      </c>
      <c r="AH9" s="69" t="s">
        <v>91</v>
      </c>
      <c r="AI9" s="69" t="s">
        <v>78</v>
      </c>
      <c r="AJ9" s="74"/>
      <c r="AK9" s="68" t="s">
        <v>92</v>
      </c>
      <c r="AL9" s="69" t="s">
        <v>93</v>
      </c>
      <c r="AM9" s="74"/>
      <c r="AN9" s="68" t="s">
        <v>94</v>
      </c>
      <c r="AO9" s="73" t="s">
        <v>95</v>
      </c>
      <c r="AP9" s="73" t="s">
        <v>96</v>
      </c>
      <c r="AQ9" s="73" t="s">
        <v>97</v>
      </c>
      <c r="AR9" s="73" t="s">
        <v>98</v>
      </c>
      <c r="AS9" s="73" t="s">
        <v>99</v>
      </c>
      <c r="AT9" s="73" t="s">
        <v>100</v>
      </c>
      <c r="AU9" s="73" t="s">
        <v>101</v>
      </c>
      <c r="AV9" s="73" t="s">
        <v>102</v>
      </c>
      <c r="AW9" s="75" t="s">
        <v>103</v>
      </c>
      <c r="AX9" s="68" t="s">
        <v>104</v>
      </c>
      <c r="AY9" s="63"/>
      <c r="AZ9" s="63"/>
      <c r="BA9" s="63"/>
      <c r="BB9" s="63"/>
      <c r="BC9" s="63"/>
      <c r="BD9" s="63"/>
      <c r="BE9" s="63"/>
      <c r="BF9" s="63"/>
      <c r="BG9" s="63"/>
      <c r="BH9" s="63"/>
    </row>
    <row r="10" spans="1:60" ht="29.25" customHeight="1">
      <c r="A10" s="76" t="s">
        <v>105</v>
      </c>
      <c r="B10" s="77">
        <v>1</v>
      </c>
      <c r="C10" s="78"/>
      <c r="D10" s="79"/>
      <c r="E10" s="78"/>
      <c r="F10" s="80"/>
      <c r="G10" s="81"/>
      <c r="H10" s="82"/>
      <c r="I10" s="83"/>
      <c r="J10" s="84"/>
      <c r="K10" s="81"/>
      <c r="L10" s="85"/>
      <c r="M10" s="86"/>
      <c r="N10" s="87"/>
      <c r="O10" s="88"/>
      <c r="P10" s="88"/>
      <c r="Q10" s="88"/>
      <c r="R10" s="88"/>
      <c r="S10" s="86"/>
      <c r="T10" s="88"/>
      <c r="U10" s="88"/>
      <c r="V10" s="88"/>
      <c r="W10" s="88"/>
      <c r="X10" s="84"/>
      <c r="Y10" s="84"/>
      <c r="Z10" s="89"/>
      <c r="AA10" s="84"/>
      <c r="AB10" s="84"/>
      <c r="AC10" s="81"/>
      <c r="AD10" s="82"/>
      <c r="AE10" s="84"/>
      <c r="AF10" s="84"/>
      <c r="AG10" s="84"/>
      <c r="AH10" s="84"/>
      <c r="AI10" s="84"/>
      <c r="AJ10" s="81"/>
      <c r="AK10" s="82"/>
      <c r="AL10" s="84"/>
      <c r="AM10" s="81"/>
      <c r="AN10" s="82"/>
      <c r="AO10" s="84"/>
      <c r="AP10" s="84"/>
      <c r="AQ10" s="90"/>
      <c r="AR10" s="91"/>
      <c r="AS10" s="91"/>
      <c r="AT10" s="84"/>
      <c r="AU10" s="84"/>
      <c r="AV10" s="84"/>
      <c r="AW10" s="81"/>
      <c r="AX10" s="82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ht="29.25" customHeight="1">
      <c r="A11" s="76"/>
      <c r="B11" s="77">
        <v>2</v>
      </c>
      <c r="C11" s="92"/>
      <c r="D11" s="79"/>
      <c r="E11" s="93"/>
      <c r="F11" s="80"/>
      <c r="G11" s="81"/>
      <c r="H11" s="94"/>
      <c r="I11" s="95"/>
      <c r="J11" s="96"/>
      <c r="K11" s="81"/>
      <c r="L11" s="97"/>
      <c r="M11" s="98"/>
      <c r="N11" s="99"/>
      <c r="O11" s="100"/>
      <c r="P11" s="100"/>
      <c r="Q11" s="100"/>
      <c r="R11" s="100"/>
      <c r="S11" s="98"/>
      <c r="T11" s="100"/>
      <c r="U11" s="100"/>
      <c r="V11" s="100"/>
      <c r="W11" s="100"/>
      <c r="X11" s="96"/>
      <c r="Y11" s="96"/>
      <c r="Z11" s="101"/>
      <c r="AA11" s="96"/>
      <c r="AB11" s="96"/>
      <c r="AC11" s="81"/>
      <c r="AD11" s="94"/>
      <c r="AE11" s="96"/>
      <c r="AF11" s="96"/>
      <c r="AG11" s="96"/>
      <c r="AH11" s="96"/>
      <c r="AI11" s="96"/>
      <c r="AJ11" s="81"/>
      <c r="AK11" s="94"/>
      <c r="AL11" s="96"/>
      <c r="AM11" s="81"/>
      <c r="AN11" s="94"/>
      <c r="AO11" s="96"/>
      <c r="AP11" s="96"/>
      <c r="AQ11" s="102"/>
      <c r="AR11" s="103"/>
      <c r="AS11" s="103"/>
      <c r="AT11" s="96"/>
      <c r="AU11" s="96"/>
      <c r="AV11" s="96"/>
      <c r="AW11" s="81"/>
      <c r="AX11" s="94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1:60" ht="29.25" customHeight="1">
      <c r="A12" s="76"/>
      <c r="B12" s="77">
        <v>3</v>
      </c>
      <c r="C12" s="92"/>
      <c r="D12" s="79"/>
      <c r="E12" s="78"/>
      <c r="F12" s="80"/>
      <c r="G12" s="81"/>
      <c r="H12" s="104"/>
      <c r="I12" s="105"/>
      <c r="J12" s="106"/>
      <c r="K12" s="81"/>
      <c r="L12" s="107"/>
      <c r="M12" s="108"/>
      <c r="N12" s="106"/>
      <c r="O12" s="109"/>
      <c r="P12" s="109"/>
      <c r="Q12" s="109"/>
      <c r="R12" s="109"/>
      <c r="S12" s="108"/>
      <c r="T12" s="109"/>
      <c r="U12" s="109"/>
      <c r="V12" s="109"/>
      <c r="W12" s="109"/>
      <c r="X12" s="106"/>
      <c r="Y12" s="106"/>
      <c r="Z12" s="110"/>
      <c r="AA12" s="106"/>
      <c r="AB12" s="106"/>
      <c r="AC12" s="81"/>
      <c r="AD12" s="104"/>
      <c r="AE12" s="106"/>
      <c r="AF12" s="106"/>
      <c r="AG12" s="106"/>
      <c r="AH12" s="106"/>
      <c r="AI12" s="106"/>
      <c r="AJ12" s="81"/>
      <c r="AK12" s="104"/>
      <c r="AL12" s="106"/>
      <c r="AM12" s="81"/>
      <c r="AN12" s="104"/>
      <c r="AO12" s="106"/>
      <c r="AP12" s="106"/>
      <c r="AQ12" s="111"/>
      <c r="AR12" s="112"/>
      <c r="AS12" s="112"/>
      <c r="AT12" s="106"/>
      <c r="AU12" s="106"/>
      <c r="AV12" s="106"/>
      <c r="AW12" s="81"/>
      <c r="AX12" s="104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ht="29.25" customHeight="1">
      <c r="A13" s="76"/>
      <c r="B13" s="77">
        <v>4</v>
      </c>
      <c r="C13" s="113"/>
      <c r="D13" s="113"/>
      <c r="E13" s="113"/>
      <c r="F13" s="113"/>
      <c r="G13" s="81"/>
      <c r="H13" s="94"/>
      <c r="I13" s="95"/>
      <c r="J13" s="96"/>
      <c r="K13" s="81"/>
      <c r="L13" s="97"/>
      <c r="M13" s="98"/>
      <c r="N13" s="96"/>
      <c r="O13" s="100"/>
      <c r="P13" s="100"/>
      <c r="Q13" s="100"/>
      <c r="R13" s="100"/>
      <c r="S13" s="98"/>
      <c r="T13" s="100"/>
      <c r="U13" s="100"/>
      <c r="V13" s="100"/>
      <c r="W13" s="100"/>
      <c r="X13" s="96"/>
      <c r="Y13" s="96"/>
      <c r="Z13" s="101"/>
      <c r="AA13" s="96"/>
      <c r="AB13" s="96"/>
      <c r="AC13" s="81"/>
      <c r="AD13" s="94"/>
      <c r="AE13" s="96"/>
      <c r="AF13" s="96"/>
      <c r="AG13" s="96"/>
      <c r="AH13" s="96"/>
      <c r="AI13" s="96"/>
      <c r="AJ13" s="81"/>
      <c r="AK13" s="94"/>
      <c r="AL13" s="96"/>
      <c r="AM13" s="64"/>
      <c r="AN13" s="94"/>
      <c r="AO13" s="96"/>
      <c r="AP13" s="96"/>
      <c r="AQ13" s="102"/>
      <c r="AR13" s="103"/>
      <c r="AS13" s="103"/>
      <c r="AT13" s="96"/>
      <c r="AU13" s="96"/>
      <c r="AV13" s="96"/>
      <c r="AW13" s="81"/>
      <c r="AX13" s="94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ht="29.25" customHeight="1">
      <c r="A14" s="76"/>
      <c r="B14" s="77">
        <v>5</v>
      </c>
      <c r="C14" s="92" t="s">
        <v>106</v>
      </c>
      <c r="D14" s="79" t="s">
        <v>107</v>
      </c>
      <c r="E14" s="114">
        <v>33184</v>
      </c>
      <c r="F14" s="115" t="s">
        <v>108</v>
      </c>
      <c r="G14" s="81"/>
      <c r="H14" s="104"/>
      <c r="I14" s="105"/>
      <c r="J14" s="106"/>
      <c r="K14" s="81"/>
      <c r="L14" s="107"/>
      <c r="M14" s="108"/>
      <c r="N14" s="116"/>
      <c r="O14" s="109"/>
      <c r="P14" s="109"/>
      <c r="Q14" s="109"/>
      <c r="R14" s="109"/>
      <c r="S14" s="108"/>
      <c r="T14" s="109"/>
      <c r="U14" s="109"/>
      <c r="V14" s="109"/>
      <c r="W14" s="109"/>
      <c r="X14" s="106"/>
      <c r="Y14" s="106"/>
      <c r="Z14" s="110"/>
      <c r="AA14" s="106"/>
      <c r="AB14" s="106"/>
      <c r="AC14" s="81"/>
      <c r="AD14" s="104"/>
      <c r="AE14" s="106"/>
      <c r="AF14" s="106"/>
      <c r="AG14" s="106"/>
      <c r="AH14" s="106"/>
      <c r="AI14" s="106"/>
      <c r="AJ14" s="81"/>
      <c r="AK14" s="104"/>
      <c r="AL14" s="106"/>
      <c r="AM14" s="81"/>
      <c r="AN14" s="104"/>
      <c r="AO14" s="106"/>
      <c r="AP14" s="106"/>
      <c r="AQ14" s="111"/>
      <c r="AR14" s="112"/>
      <c r="AS14" s="112"/>
      <c r="AT14" s="106"/>
      <c r="AU14" s="106"/>
      <c r="AV14" s="106"/>
      <c r="AW14" s="81"/>
      <c r="AX14" s="104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ht="29.25" customHeight="1">
      <c r="A15" s="76"/>
      <c r="B15" s="77">
        <v>6</v>
      </c>
      <c r="C15" s="92" t="s">
        <v>109</v>
      </c>
      <c r="D15" s="79" t="s">
        <v>110</v>
      </c>
      <c r="E15" s="78">
        <v>26822</v>
      </c>
      <c r="F15" s="115" t="s">
        <v>111</v>
      </c>
      <c r="G15" s="81"/>
      <c r="H15" s="94"/>
      <c r="I15" s="95"/>
      <c r="J15" s="96"/>
      <c r="K15" s="81"/>
      <c r="L15" s="94"/>
      <c r="M15" s="101"/>
      <c r="N15" s="96"/>
      <c r="O15" s="96"/>
      <c r="P15" s="96"/>
      <c r="Q15" s="96"/>
      <c r="R15" s="96"/>
      <c r="S15" s="101"/>
      <c r="T15" s="96"/>
      <c r="U15" s="96"/>
      <c r="V15" s="96"/>
      <c r="W15" s="96"/>
      <c r="X15" s="96"/>
      <c r="Y15" s="96"/>
      <c r="Z15" s="101"/>
      <c r="AA15" s="96"/>
      <c r="AB15" s="96"/>
      <c r="AC15" s="81"/>
      <c r="AD15" s="94"/>
      <c r="AE15" s="96"/>
      <c r="AF15" s="96"/>
      <c r="AG15" s="96"/>
      <c r="AH15" s="96"/>
      <c r="AI15" s="96"/>
      <c r="AJ15" s="81"/>
      <c r="AK15" s="94"/>
      <c r="AL15" s="96"/>
      <c r="AM15" s="81"/>
      <c r="AN15" s="94"/>
      <c r="AO15" s="96"/>
      <c r="AP15" s="96"/>
      <c r="AQ15" s="102"/>
      <c r="AR15" s="103"/>
      <c r="AS15" s="103"/>
      <c r="AT15" s="96"/>
      <c r="AU15" s="96"/>
      <c r="AV15" s="96"/>
      <c r="AW15" s="81"/>
      <c r="AX15" s="94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ht="29.25" customHeight="1">
      <c r="A16" s="76"/>
      <c r="B16" s="77">
        <v>7</v>
      </c>
      <c r="C16" s="92"/>
      <c r="D16" s="79"/>
      <c r="E16" s="78"/>
      <c r="F16" s="117"/>
      <c r="G16" s="81"/>
      <c r="H16" s="104"/>
      <c r="I16" s="105"/>
      <c r="J16" s="106"/>
      <c r="K16" s="81"/>
      <c r="L16" s="107"/>
      <c r="M16" s="108"/>
      <c r="N16" s="116"/>
      <c r="O16" s="109"/>
      <c r="P16" s="109"/>
      <c r="Q16" s="109"/>
      <c r="R16" s="109"/>
      <c r="S16" s="108"/>
      <c r="T16" s="109"/>
      <c r="U16" s="109"/>
      <c r="V16" s="109"/>
      <c r="W16" s="109"/>
      <c r="X16" s="106"/>
      <c r="Y16" s="106"/>
      <c r="Z16" s="110"/>
      <c r="AA16" s="106"/>
      <c r="AB16" s="106"/>
      <c r="AC16" s="81"/>
      <c r="AD16" s="104"/>
      <c r="AE16" s="106"/>
      <c r="AF16" s="106"/>
      <c r="AG16" s="106"/>
      <c r="AH16" s="106"/>
      <c r="AI16" s="106"/>
      <c r="AJ16" s="81"/>
      <c r="AK16" s="104"/>
      <c r="AL16" s="106"/>
      <c r="AM16" s="81"/>
      <c r="AN16" s="104"/>
      <c r="AO16" s="106"/>
      <c r="AP16" s="106"/>
      <c r="AQ16" s="111"/>
      <c r="AR16" s="112"/>
      <c r="AS16" s="112"/>
      <c r="AT16" s="106"/>
      <c r="AU16" s="106"/>
      <c r="AV16" s="106"/>
      <c r="AW16" s="81"/>
      <c r="AX16" s="104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29.25" customHeight="1">
      <c r="A17" s="76"/>
      <c r="B17" s="77">
        <v>8</v>
      </c>
      <c r="C17" s="92" t="s">
        <v>112</v>
      </c>
      <c r="D17" s="79" t="s">
        <v>113</v>
      </c>
      <c r="E17" s="114">
        <v>33704</v>
      </c>
      <c r="F17" s="115" t="s">
        <v>114</v>
      </c>
      <c r="G17" s="81"/>
      <c r="H17" s="94"/>
      <c r="I17" s="95"/>
      <c r="J17" s="96"/>
      <c r="K17" s="81"/>
      <c r="L17" s="94"/>
      <c r="M17" s="101"/>
      <c r="N17" s="96"/>
      <c r="O17" s="96"/>
      <c r="P17" s="96"/>
      <c r="Q17" s="96"/>
      <c r="R17" s="96"/>
      <c r="S17" s="101"/>
      <c r="T17" s="96"/>
      <c r="U17" s="96"/>
      <c r="V17" s="96"/>
      <c r="W17" s="96"/>
      <c r="X17" s="96"/>
      <c r="Y17" s="96"/>
      <c r="Z17" s="101"/>
      <c r="AA17" s="96"/>
      <c r="AB17" s="96"/>
      <c r="AC17" s="81"/>
      <c r="AD17" s="94"/>
      <c r="AE17" s="96"/>
      <c r="AF17" s="96"/>
      <c r="AG17" s="96"/>
      <c r="AH17" s="96"/>
      <c r="AI17" s="96"/>
      <c r="AJ17" s="81"/>
      <c r="AK17" s="94"/>
      <c r="AL17" s="96"/>
      <c r="AM17" s="64"/>
      <c r="AN17" s="94"/>
      <c r="AO17" s="96"/>
      <c r="AP17" s="96"/>
      <c r="AQ17" s="102"/>
      <c r="AR17" s="103"/>
      <c r="AS17" s="103"/>
      <c r="AT17" s="96"/>
      <c r="AU17" s="96"/>
      <c r="AV17" s="96"/>
      <c r="AW17" s="81"/>
      <c r="AX17" s="94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29.25" customHeight="1">
      <c r="A18" s="76"/>
      <c r="B18" s="77">
        <v>9</v>
      </c>
      <c r="C18" s="92" t="s">
        <v>59</v>
      </c>
      <c r="D18" s="79" t="s">
        <v>115</v>
      </c>
      <c r="E18" s="78">
        <v>28929</v>
      </c>
      <c r="F18" s="115" t="s">
        <v>116</v>
      </c>
      <c r="G18" s="81"/>
      <c r="H18" s="104"/>
      <c r="I18" s="105"/>
      <c r="J18" s="106"/>
      <c r="K18" s="81"/>
      <c r="L18" s="107"/>
      <c r="M18" s="108"/>
      <c r="N18" s="116"/>
      <c r="O18" s="109"/>
      <c r="P18" s="109"/>
      <c r="Q18" s="109"/>
      <c r="R18" s="109"/>
      <c r="S18" s="108"/>
      <c r="T18" s="109"/>
      <c r="U18" s="109"/>
      <c r="V18" s="109"/>
      <c r="W18" s="109"/>
      <c r="X18" s="106"/>
      <c r="Y18" s="106"/>
      <c r="Z18" s="110"/>
      <c r="AA18" s="106"/>
      <c r="AB18" s="106"/>
      <c r="AC18" s="81"/>
      <c r="AD18" s="104"/>
      <c r="AE18" s="106"/>
      <c r="AF18" s="106"/>
      <c r="AG18" s="106"/>
      <c r="AH18" s="106"/>
      <c r="AI18" s="106"/>
      <c r="AJ18" s="81"/>
      <c r="AK18" s="104"/>
      <c r="AL18" s="106"/>
      <c r="AM18" s="81"/>
      <c r="AN18" s="104"/>
      <c r="AO18" s="106"/>
      <c r="AP18" s="106"/>
      <c r="AQ18" s="111"/>
      <c r="AR18" s="112"/>
      <c r="AS18" s="112"/>
      <c r="AT18" s="106"/>
      <c r="AU18" s="106"/>
      <c r="AV18" s="106"/>
      <c r="AW18" s="81"/>
      <c r="AX18" s="104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29.25" customHeight="1">
      <c r="A19" s="76"/>
      <c r="B19" s="77">
        <v>10</v>
      </c>
      <c r="C19" s="92" t="s">
        <v>117</v>
      </c>
      <c r="D19" s="79" t="s">
        <v>118</v>
      </c>
      <c r="E19" s="114">
        <v>35638</v>
      </c>
      <c r="F19" s="115" t="s">
        <v>119</v>
      </c>
      <c r="G19" s="81"/>
      <c r="H19" s="94"/>
      <c r="I19" s="95"/>
      <c r="J19" s="96"/>
      <c r="K19" s="81"/>
      <c r="L19" s="94"/>
      <c r="M19" s="101"/>
      <c r="N19" s="96"/>
      <c r="O19" s="96"/>
      <c r="P19" s="96"/>
      <c r="Q19" s="96"/>
      <c r="R19" s="96"/>
      <c r="S19" s="101"/>
      <c r="T19" s="96"/>
      <c r="U19" s="96"/>
      <c r="V19" s="96"/>
      <c r="W19" s="96"/>
      <c r="X19" s="96"/>
      <c r="Y19" s="96"/>
      <c r="Z19" s="101"/>
      <c r="AA19" s="96"/>
      <c r="AB19" s="96"/>
      <c r="AC19" s="81"/>
      <c r="AD19" s="94"/>
      <c r="AE19" s="96"/>
      <c r="AF19" s="96"/>
      <c r="AG19" s="96"/>
      <c r="AH19" s="96"/>
      <c r="AI19" s="96"/>
      <c r="AJ19" s="81"/>
      <c r="AK19" s="94"/>
      <c r="AL19" s="96"/>
      <c r="AM19" s="81"/>
      <c r="AN19" s="94"/>
      <c r="AO19" s="96"/>
      <c r="AP19" s="96"/>
      <c r="AQ19" s="102"/>
      <c r="AR19" s="103"/>
      <c r="AS19" s="103"/>
      <c r="AT19" s="96"/>
      <c r="AU19" s="96"/>
      <c r="AV19" s="96"/>
      <c r="AW19" s="81"/>
      <c r="AX19" s="94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29.25" customHeight="1">
      <c r="A20" s="76"/>
      <c r="B20" s="77">
        <v>11</v>
      </c>
      <c r="C20" s="92"/>
      <c r="D20" s="79"/>
      <c r="E20" s="93"/>
      <c r="F20" s="118"/>
      <c r="G20" s="81"/>
      <c r="H20" s="104"/>
      <c r="I20" s="105"/>
      <c r="J20" s="106"/>
      <c r="K20" s="81"/>
      <c r="L20" s="107"/>
      <c r="M20" s="108"/>
      <c r="N20" s="116"/>
      <c r="O20" s="109"/>
      <c r="P20" s="109"/>
      <c r="Q20" s="109"/>
      <c r="R20" s="109"/>
      <c r="S20" s="108"/>
      <c r="T20" s="109"/>
      <c r="U20" s="109"/>
      <c r="V20" s="109"/>
      <c r="W20" s="109"/>
      <c r="X20" s="106"/>
      <c r="Y20" s="106"/>
      <c r="Z20" s="110"/>
      <c r="AA20" s="106"/>
      <c r="AB20" s="106"/>
      <c r="AC20" s="81"/>
      <c r="AD20" s="104"/>
      <c r="AE20" s="106"/>
      <c r="AF20" s="106"/>
      <c r="AG20" s="106"/>
      <c r="AH20" s="106"/>
      <c r="AI20" s="106"/>
      <c r="AJ20" s="81"/>
      <c r="AK20" s="104"/>
      <c r="AL20" s="106"/>
      <c r="AM20" s="81"/>
      <c r="AN20" s="104"/>
      <c r="AO20" s="106"/>
      <c r="AP20" s="106"/>
      <c r="AQ20" s="111"/>
      <c r="AR20" s="112"/>
      <c r="AS20" s="112"/>
      <c r="AT20" s="106"/>
      <c r="AU20" s="106"/>
      <c r="AV20" s="106"/>
      <c r="AW20" s="81"/>
      <c r="AX20" s="104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29.25" customHeight="1">
      <c r="A21" s="76"/>
      <c r="B21" s="77">
        <v>12</v>
      </c>
      <c r="C21" s="119"/>
      <c r="D21" s="120"/>
      <c r="E21" s="121"/>
      <c r="F21" s="122"/>
      <c r="G21" s="81"/>
      <c r="H21" s="94"/>
      <c r="I21" s="95"/>
      <c r="J21" s="96"/>
      <c r="K21" s="81"/>
      <c r="L21" s="94"/>
      <c r="M21" s="101"/>
      <c r="N21" s="96"/>
      <c r="O21" s="96"/>
      <c r="P21" s="96"/>
      <c r="Q21" s="96"/>
      <c r="R21" s="96"/>
      <c r="S21" s="101"/>
      <c r="T21" s="96"/>
      <c r="U21" s="96"/>
      <c r="V21" s="96"/>
      <c r="W21" s="96"/>
      <c r="X21" s="96"/>
      <c r="Y21" s="96"/>
      <c r="Z21" s="101"/>
      <c r="AA21" s="96"/>
      <c r="AB21" s="96"/>
      <c r="AC21" s="81"/>
      <c r="AD21" s="94"/>
      <c r="AE21" s="96"/>
      <c r="AF21" s="96"/>
      <c r="AG21" s="96"/>
      <c r="AH21" s="96"/>
      <c r="AI21" s="96"/>
      <c r="AJ21" s="81"/>
      <c r="AK21" s="94"/>
      <c r="AL21" s="96"/>
      <c r="AM21" s="64"/>
      <c r="AN21" s="94"/>
      <c r="AO21" s="96"/>
      <c r="AP21" s="96"/>
      <c r="AQ21" s="102"/>
      <c r="AR21" s="103"/>
      <c r="AS21" s="103"/>
      <c r="AT21" s="96"/>
      <c r="AU21" s="96"/>
      <c r="AV21" s="96"/>
      <c r="AW21" s="81"/>
      <c r="AX21" s="94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29.25" customHeight="1">
      <c r="A22" s="76"/>
      <c r="B22" s="77">
        <v>13</v>
      </c>
      <c r="C22" s="119"/>
      <c r="D22" s="120"/>
      <c r="E22" s="121"/>
      <c r="F22" s="122"/>
      <c r="G22" s="81"/>
      <c r="H22" s="104"/>
      <c r="I22" s="105"/>
      <c r="J22" s="106"/>
      <c r="K22" s="81"/>
      <c r="L22" s="107"/>
      <c r="M22" s="108"/>
      <c r="N22" s="116"/>
      <c r="O22" s="109"/>
      <c r="P22" s="109"/>
      <c r="Q22" s="109"/>
      <c r="R22" s="109"/>
      <c r="S22" s="108"/>
      <c r="T22" s="109"/>
      <c r="U22" s="109"/>
      <c r="V22" s="109"/>
      <c r="W22" s="109"/>
      <c r="X22" s="106"/>
      <c r="Y22" s="106"/>
      <c r="Z22" s="110"/>
      <c r="AA22" s="106"/>
      <c r="AB22" s="106"/>
      <c r="AC22" s="81"/>
      <c r="AD22" s="104"/>
      <c r="AE22" s="106"/>
      <c r="AF22" s="106"/>
      <c r="AG22" s="106"/>
      <c r="AH22" s="106"/>
      <c r="AI22" s="106"/>
      <c r="AJ22" s="81"/>
      <c r="AK22" s="104"/>
      <c r="AL22" s="106"/>
      <c r="AM22" s="81"/>
      <c r="AN22" s="104"/>
      <c r="AO22" s="106"/>
      <c r="AP22" s="106"/>
      <c r="AQ22" s="111"/>
      <c r="AR22" s="112"/>
      <c r="AS22" s="112"/>
      <c r="AT22" s="106"/>
      <c r="AU22" s="106"/>
      <c r="AV22" s="106"/>
      <c r="AW22" s="81"/>
      <c r="AX22" s="104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29.25" customHeight="1">
      <c r="A23" s="76"/>
      <c r="B23" s="77">
        <v>14</v>
      </c>
      <c r="C23" s="119"/>
      <c r="D23" s="120"/>
      <c r="E23" s="123"/>
      <c r="F23" s="122"/>
      <c r="G23" s="81"/>
      <c r="H23" s="94"/>
      <c r="I23" s="95"/>
      <c r="J23" s="96"/>
      <c r="K23" s="81"/>
      <c r="L23" s="94"/>
      <c r="M23" s="101"/>
      <c r="N23" s="96"/>
      <c r="O23" s="96"/>
      <c r="P23" s="96"/>
      <c r="Q23" s="96"/>
      <c r="R23" s="96"/>
      <c r="S23" s="101"/>
      <c r="T23" s="96"/>
      <c r="U23" s="96"/>
      <c r="V23" s="96"/>
      <c r="W23" s="96"/>
      <c r="X23" s="96"/>
      <c r="Y23" s="96"/>
      <c r="Z23" s="101"/>
      <c r="AA23" s="96"/>
      <c r="AB23" s="96"/>
      <c r="AC23" s="81"/>
      <c r="AD23" s="94"/>
      <c r="AE23" s="96"/>
      <c r="AF23" s="96"/>
      <c r="AG23" s="96"/>
      <c r="AH23" s="96"/>
      <c r="AI23" s="96"/>
      <c r="AJ23" s="81"/>
      <c r="AK23" s="94"/>
      <c r="AL23" s="96"/>
      <c r="AM23" s="81"/>
      <c r="AN23" s="94"/>
      <c r="AO23" s="96"/>
      <c r="AP23" s="96"/>
      <c r="AQ23" s="102"/>
      <c r="AR23" s="103"/>
      <c r="AS23" s="103"/>
      <c r="AT23" s="96"/>
      <c r="AU23" s="96"/>
      <c r="AV23" s="96"/>
      <c r="AW23" s="81"/>
      <c r="AX23" s="94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1:60" ht="13.5" customHeight="1">
      <c r="A24" s="33"/>
      <c r="B24" s="33"/>
      <c r="C24" s="33"/>
      <c r="D24" s="33"/>
      <c r="E24" s="33"/>
      <c r="F24" s="33"/>
      <c r="G24" s="33"/>
      <c r="H24" s="33"/>
      <c r="I24" s="124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</row>
    <row r="25" spans="1:60" ht="13.5" customHeight="1">
      <c r="A25" s="33"/>
      <c r="B25" s="33"/>
      <c r="C25" s="33"/>
      <c r="D25" s="33"/>
      <c r="E25" s="33"/>
      <c r="F25" s="33"/>
      <c r="G25" s="33"/>
      <c r="H25" s="33"/>
      <c r="I25" s="124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</row>
    <row r="26" spans="1:60" ht="13.5" customHeight="1">
      <c r="A26" s="125"/>
      <c r="B26" s="125"/>
      <c r="C26" s="126" t="s">
        <v>120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</row>
    <row r="27" spans="1:60" ht="13.5" customHeight="1">
      <c r="A27" s="125"/>
      <c r="B27" s="125"/>
      <c r="C27" s="126" t="s">
        <v>121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</row>
    <row r="28" spans="1:60" ht="13.5" customHeight="1">
      <c r="A28" s="125"/>
      <c r="B28" s="125"/>
      <c r="C28" s="126" t="s">
        <v>122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</row>
    <row r="29" spans="1:60" ht="13.5" customHeight="1">
      <c r="A29" s="125"/>
      <c r="B29" s="125"/>
      <c r="C29" s="126" t="s">
        <v>123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</row>
    <row r="30" spans="1:60" ht="13.5" customHeight="1">
      <c r="A30" s="125"/>
      <c r="B30" s="125"/>
      <c r="C30" s="126" t="s">
        <v>124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</row>
    <row r="31" spans="1:60" ht="15.75" customHeight="1">
      <c r="A31" s="125"/>
      <c r="B31" s="125"/>
      <c r="C31" s="127" t="s">
        <v>125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</row>
    <row r="32" spans="1:60" ht="13.5" customHeight="1">
      <c r="A32" s="125"/>
      <c r="B32" s="125"/>
      <c r="C32" s="126" t="s">
        <v>126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21">
    <mergeCell ref="A1:AV2"/>
    <mergeCell ref="AW1:BA1"/>
    <mergeCell ref="AW2:BA2"/>
    <mergeCell ref="A3:X4"/>
    <mergeCell ref="Y3:AF3"/>
    <mergeCell ref="Y4:AF4"/>
    <mergeCell ref="D5:L5"/>
    <mergeCell ref="T5:AA5"/>
    <mergeCell ref="D7:I7"/>
    <mergeCell ref="X7:AC7"/>
    <mergeCell ref="AD7:AN7"/>
    <mergeCell ref="D8:I8"/>
    <mergeCell ref="P8:AY8"/>
    <mergeCell ref="A10:A23"/>
    <mergeCell ref="C26:AX26"/>
    <mergeCell ref="C27:AX27"/>
    <mergeCell ref="C28:AX28"/>
    <mergeCell ref="C29:AX29"/>
    <mergeCell ref="C30:AX30"/>
    <mergeCell ref="C31:AX31"/>
    <mergeCell ref="C32:AX3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2"/>
  <sheetViews>
    <sheetView zoomScale="80" zoomScaleNormal="80" workbookViewId="0" topLeftCell="A7">
      <selection activeCell="F11" sqref="F11"/>
    </sheetView>
  </sheetViews>
  <sheetFormatPr defaultColWidth="13.7109375" defaultRowHeight="15" customHeight="1"/>
  <cols>
    <col min="1" max="1" width="11.421875" style="0" customWidth="1"/>
    <col min="2" max="2" width="9.00390625" style="0" customWidth="1"/>
    <col min="3" max="3" width="19.421875" style="0" customWidth="1"/>
    <col min="4" max="4" width="13.57421875" style="0" customWidth="1"/>
    <col min="5" max="6" width="13.57421875" style="128" customWidth="1"/>
    <col min="7" max="7" width="1.7109375" style="0" customWidth="1"/>
    <col min="8" max="10" width="3.7109375" style="0" customWidth="1"/>
    <col min="11" max="11" width="1.7109375" style="0" customWidth="1"/>
    <col min="12" max="28" width="3.7109375" style="0" customWidth="1"/>
    <col min="29" max="29" width="1.7109375" style="0" customWidth="1"/>
    <col min="30" max="35" width="3.7109375" style="0" customWidth="1"/>
    <col min="36" max="36" width="1.7109375" style="0" customWidth="1"/>
    <col min="37" max="51" width="3.7109375" style="0" customWidth="1"/>
    <col min="52" max="52" width="4.8515625" style="0" customWidth="1"/>
    <col min="53" max="53" width="22.7109375" style="0" customWidth="1"/>
    <col min="54" max="60" width="11.421875" style="0" customWidth="1"/>
    <col min="61" max="16384" width="14.421875" style="0" customWidth="1"/>
  </cols>
  <sheetData>
    <row r="1" spans="1:60" ht="18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2" t="s">
        <v>52</v>
      </c>
      <c r="AX1" s="32"/>
      <c r="AY1" s="32"/>
      <c r="AZ1" s="32"/>
      <c r="BA1" s="32"/>
      <c r="BB1" s="33"/>
      <c r="BC1" s="33"/>
      <c r="BD1" s="33"/>
      <c r="BE1" s="33"/>
      <c r="BF1" s="33"/>
      <c r="BG1" s="33"/>
      <c r="BH1" s="33"/>
    </row>
    <row r="2" spans="1:60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129" t="s">
        <v>53</v>
      </c>
      <c r="AX2" s="129"/>
      <c r="AY2" s="129"/>
      <c r="AZ2" s="129"/>
      <c r="BA2" s="129"/>
      <c r="BB2" s="33"/>
      <c r="BC2" s="33"/>
      <c r="BD2" s="33"/>
      <c r="BE2" s="33"/>
      <c r="BF2" s="33"/>
      <c r="BG2" s="33"/>
      <c r="BH2" s="33"/>
    </row>
    <row r="3" spans="1:60" ht="27.75" customHeight="1">
      <c r="A3" s="35" t="s">
        <v>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 t="s">
        <v>55</v>
      </c>
      <c r="Z3" s="36"/>
      <c r="AA3" s="36"/>
      <c r="AB3" s="36"/>
      <c r="AC3" s="36"/>
      <c r="AD3" s="36"/>
      <c r="AE3" s="36"/>
      <c r="AF3" s="36"/>
      <c r="AG3" s="37"/>
      <c r="AH3" s="38"/>
      <c r="AI3" s="38"/>
      <c r="AJ3" s="38"/>
      <c r="AK3" s="38"/>
      <c r="AL3" s="38"/>
      <c r="AM3" s="38"/>
      <c r="AN3" s="38"/>
      <c r="AO3" s="39"/>
      <c r="AP3" s="40"/>
      <c r="AQ3" s="40"/>
      <c r="AR3" s="40"/>
      <c r="AS3" s="40"/>
      <c r="AT3" s="40"/>
      <c r="AU3" s="40"/>
      <c r="AV3" s="40"/>
      <c r="AW3" s="40"/>
      <c r="AX3" s="41"/>
      <c r="AY3" s="42"/>
      <c r="AZ3" s="41"/>
      <c r="BA3" s="41"/>
      <c r="BB3" s="33"/>
      <c r="BC3" s="33"/>
      <c r="BD3" s="33"/>
      <c r="BE3" s="33"/>
      <c r="BF3" s="33"/>
      <c r="BG3" s="33"/>
      <c r="BH3" s="33"/>
    </row>
    <row r="4" spans="1:60" ht="52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130" t="s">
        <v>53</v>
      </c>
      <c r="Z4" s="130"/>
      <c r="AA4" s="130"/>
      <c r="AB4" s="130"/>
      <c r="AC4" s="130"/>
      <c r="AD4" s="130"/>
      <c r="AE4" s="130"/>
      <c r="AF4" s="130"/>
      <c r="AG4" s="44"/>
      <c r="AH4" s="45"/>
      <c r="AI4" s="45"/>
      <c r="AJ4" s="45"/>
      <c r="AK4" s="45"/>
      <c r="AL4" s="45"/>
      <c r="AM4" s="45"/>
      <c r="AN4" s="45"/>
      <c r="AO4" s="33"/>
      <c r="AP4" s="46"/>
      <c r="AQ4" s="46"/>
      <c r="AR4" s="46"/>
      <c r="AS4" s="46"/>
      <c r="AT4" s="46"/>
      <c r="AU4" s="46"/>
      <c r="AV4" s="46"/>
      <c r="AW4" s="46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</row>
    <row r="5" spans="1:60" ht="31.5" customHeight="1">
      <c r="A5" s="47"/>
      <c r="B5" s="47"/>
      <c r="C5" s="48" t="s">
        <v>56</v>
      </c>
      <c r="D5" s="49" t="s">
        <v>127</v>
      </c>
      <c r="E5" s="49"/>
      <c r="F5" s="49"/>
      <c r="G5" s="49"/>
      <c r="H5" s="49"/>
      <c r="I5" s="49"/>
      <c r="J5" s="49"/>
      <c r="K5" s="49"/>
      <c r="L5" s="49"/>
      <c r="M5" s="47"/>
      <c r="N5" s="47"/>
      <c r="O5" s="50"/>
      <c r="P5" s="47"/>
      <c r="Q5" s="47"/>
      <c r="R5" s="47"/>
      <c r="S5" s="47"/>
      <c r="T5" s="51"/>
      <c r="U5" s="51"/>
      <c r="V5" s="51"/>
      <c r="W5" s="51"/>
      <c r="X5" s="51"/>
      <c r="Y5" s="51"/>
      <c r="Z5" s="51"/>
      <c r="AA5" s="51"/>
      <c r="AB5" s="52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52"/>
      <c r="AZ5" s="47"/>
      <c r="BA5" s="47"/>
      <c r="BB5" s="47"/>
      <c r="BC5" s="47"/>
      <c r="BD5" s="47"/>
      <c r="BE5" s="47"/>
      <c r="BF5" s="47"/>
      <c r="BG5" s="47"/>
      <c r="BH5" s="47"/>
    </row>
    <row r="6" spans="1:60" ht="6" customHeight="1">
      <c r="A6" s="47"/>
      <c r="B6" s="47"/>
      <c r="C6" s="53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47"/>
      <c r="BA6" s="47"/>
      <c r="BB6" s="47"/>
      <c r="BC6" s="47"/>
      <c r="BD6" s="47"/>
      <c r="BE6" s="47"/>
      <c r="BF6" s="47"/>
      <c r="BG6" s="47"/>
      <c r="BH6" s="47"/>
    </row>
    <row r="7" spans="1:60" ht="25.5" customHeight="1">
      <c r="A7" s="47"/>
      <c r="B7" s="47"/>
      <c r="C7" s="54" t="s">
        <v>58</v>
      </c>
      <c r="D7" s="55" t="s">
        <v>128</v>
      </c>
      <c r="E7" s="55"/>
      <c r="F7" s="55"/>
      <c r="G7" s="55"/>
      <c r="H7" s="55"/>
      <c r="I7" s="55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56" t="s">
        <v>60</v>
      </c>
      <c r="Y7" s="56"/>
      <c r="Z7" s="56"/>
      <c r="AA7" s="56"/>
      <c r="AB7" s="56"/>
      <c r="AC7" s="56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</row>
    <row r="8" spans="1:60" ht="25.5" customHeight="1">
      <c r="A8" s="33"/>
      <c r="B8" s="33"/>
      <c r="C8" s="58" t="s">
        <v>61</v>
      </c>
      <c r="D8" s="59" t="s">
        <v>129</v>
      </c>
      <c r="E8" s="59"/>
      <c r="F8" s="59"/>
      <c r="G8" s="59"/>
      <c r="H8" s="59"/>
      <c r="I8" s="59"/>
      <c r="J8" s="60"/>
      <c r="K8" s="60"/>
      <c r="L8" s="61"/>
      <c r="M8" s="61"/>
      <c r="N8" s="60"/>
      <c r="O8" s="61"/>
      <c r="P8" s="62" t="s">
        <v>63</v>
      </c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33"/>
      <c r="BA8" s="33"/>
      <c r="BB8" s="33"/>
      <c r="BC8" s="33"/>
      <c r="BD8" s="33"/>
      <c r="BE8" s="33"/>
      <c r="BF8" s="33"/>
      <c r="BG8" s="33"/>
      <c r="BH8" s="33"/>
    </row>
    <row r="9" spans="1:60" ht="162" customHeight="1">
      <c r="A9" s="63"/>
      <c r="B9" s="64" t="s">
        <v>64</v>
      </c>
      <c r="C9" s="65" t="s">
        <v>65</v>
      </c>
      <c r="D9" s="65" t="s">
        <v>66</v>
      </c>
      <c r="E9" s="66" t="s">
        <v>67</v>
      </c>
      <c r="F9" s="65" t="s">
        <v>68</v>
      </c>
      <c r="G9" s="67"/>
      <c r="H9" s="68" t="s">
        <v>69</v>
      </c>
      <c r="I9" s="69" t="s">
        <v>70</v>
      </c>
      <c r="J9" s="131" t="s">
        <v>71</v>
      </c>
      <c r="K9" s="132"/>
      <c r="L9" s="68" t="s">
        <v>72</v>
      </c>
      <c r="M9" s="72" t="s">
        <v>73</v>
      </c>
      <c r="N9" s="69" t="s">
        <v>74</v>
      </c>
      <c r="O9" s="69" t="s">
        <v>75</v>
      </c>
      <c r="P9" s="73" t="s">
        <v>76</v>
      </c>
      <c r="Q9" s="69" t="s">
        <v>77</v>
      </c>
      <c r="R9" s="69" t="s">
        <v>78</v>
      </c>
      <c r="S9" s="72" t="s">
        <v>79</v>
      </c>
      <c r="T9" s="73" t="s">
        <v>80</v>
      </c>
      <c r="U9" s="73" t="s">
        <v>81</v>
      </c>
      <c r="V9" s="69" t="s">
        <v>82</v>
      </c>
      <c r="W9" s="69" t="s">
        <v>83</v>
      </c>
      <c r="X9" s="69" t="s">
        <v>84</v>
      </c>
      <c r="Y9" s="69" t="s">
        <v>85</v>
      </c>
      <c r="Z9" s="72" t="s">
        <v>86</v>
      </c>
      <c r="AA9" s="69" t="s">
        <v>87</v>
      </c>
      <c r="AB9" s="69" t="s">
        <v>88</v>
      </c>
      <c r="AC9" s="74"/>
      <c r="AD9" s="68" t="s">
        <v>89</v>
      </c>
      <c r="AE9" s="69" t="s">
        <v>87</v>
      </c>
      <c r="AF9" s="69" t="s">
        <v>88</v>
      </c>
      <c r="AG9" s="69" t="s">
        <v>90</v>
      </c>
      <c r="AH9" s="69" t="s">
        <v>91</v>
      </c>
      <c r="AI9" s="69" t="s">
        <v>78</v>
      </c>
      <c r="AJ9" s="74"/>
      <c r="AK9" s="68" t="s">
        <v>92</v>
      </c>
      <c r="AL9" s="69" t="s">
        <v>93</v>
      </c>
      <c r="AM9" s="74"/>
      <c r="AN9" s="68" t="s">
        <v>94</v>
      </c>
      <c r="AO9" s="73" t="s">
        <v>95</v>
      </c>
      <c r="AP9" s="73" t="s">
        <v>96</v>
      </c>
      <c r="AQ9" s="73" t="s">
        <v>97</v>
      </c>
      <c r="AR9" s="73" t="s">
        <v>98</v>
      </c>
      <c r="AS9" s="73" t="s">
        <v>99</v>
      </c>
      <c r="AT9" s="73" t="s">
        <v>100</v>
      </c>
      <c r="AU9" s="73" t="s">
        <v>101</v>
      </c>
      <c r="AV9" s="73" t="s">
        <v>102</v>
      </c>
      <c r="AW9" s="75" t="s">
        <v>103</v>
      </c>
      <c r="AX9" s="68" t="s">
        <v>104</v>
      </c>
      <c r="AY9" s="63"/>
      <c r="AZ9" s="63"/>
      <c r="BA9" s="63"/>
      <c r="BB9" s="63"/>
      <c r="BC9" s="63"/>
      <c r="BD9" s="63"/>
      <c r="BE9" s="63"/>
      <c r="BF9" s="63"/>
      <c r="BG9" s="63"/>
      <c r="BH9" s="63"/>
    </row>
    <row r="10" spans="1:60" ht="29.25" customHeight="1">
      <c r="A10" s="76" t="s">
        <v>105</v>
      </c>
      <c r="B10" s="77">
        <v>1</v>
      </c>
      <c r="C10" s="133"/>
      <c r="D10" s="134"/>
      <c r="E10" s="135"/>
      <c r="F10" s="136"/>
      <c r="G10" s="81"/>
      <c r="H10" s="82"/>
      <c r="I10" s="137"/>
      <c r="J10" s="84"/>
      <c r="K10" s="81"/>
      <c r="L10" s="85"/>
      <c r="M10" s="86"/>
      <c r="N10" s="87"/>
      <c r="O10" s="88"/>
      <c r="P10" s="88"/>
      <c r="Q10" s="88"/>
      <c r="R10" s="88"/>
      <c r="S10" s="86"/>
      <c r="T10" s="88"/>
      <c r="U10" s="88"/>
      <c r="V10" s="88"/>
      <c r="W10" s="88"/>
      <c r="X10" s="84"/>
      <c r="Y10" s="84"/>
      <c r="Z10" s="89"/>
      <c r="AA10" s="84"/>
      <c r="AB10" s="84"/>
      <c r="AC10" s="81"/>
      <c r="AD10" s="82"/>
      <c r="AE10" s="84"/>
      <c r="AF10" s="84"/>
      <c r="AG10" s="84"/>
      <c r="AH10" s="84"/>
      <c r="AI10" s="84"/>
      <c r="AJ10" s="81"/>
      <c r="AK10" s="82"/>
      <c r="AL10" s="84"/>
      <c r="AM10" s="81"/>
      <c r="AN10" s="82"/>
      <c r="AO10" s="84"/>
      <c r="AP10" s="84"/>
      <c r="AQ10" s="90"/>
      <c r="AR10" s="91"/>
      <c r="AS10" s="91"/>
      <c r="AT10" s="84"/>
      <c r="AU10" s="84"/>
      <c r="AV10" s="84"/>
      <c r="AW10" s="81"/>
      <c r="AX10" s="82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ht="29.25" customHeight="1">
      <c r="A11" s="76"/>
      <c r="B11" s="77">
        <v>2</v>
      </c>
      <c r="C11" s="138" t="s">
        <v>130</v>
      </c>
      <c r="D11" s="134" t="s">
        <v>131</v>
      </c>
      <c r="E11" s="139">
        <v>34470</v>
      </c>
      <c r="F11" s="136" t="s">
        <v>132</v>
      </c>
      <c r="G11" s="81"/>
      <c r="H11" s="94"/>
      <c r="I11" s="140"/>
      <c r="J11" s="96"/>
      <c r="K11" s="81"/>
      <c r="L11" s="97"/>
      <c r="M11" s="98"/>
      <c r="N11" s="99"/>
      <c r="O11" s="100"/>
      <c r="P11" s="100"/>
      <c r="Q11" s="100"/>
      <c r="R11" s="100"/>
      <c r="S11" s="98"/>
      <c r="T11" s="100"/>
      <c r="U11" s="100"/>
      <c r="V11" s="100"/>
      <c r="W11" s="100"/>
      <c r="X11" s="96"/>
      <c r="Y11" s="96"/>
      <c r="Z11" s="101"/>
      <c r="AA11" s="96"/>
      <c r="AB11" s="96"/>
      <c r="AC11" s="81"/>
      <c r="AD11" s="94"/>
      <c r="AE11" s="96"/>
      <c r="AF11" s="96"/>
      <c r="AG11" s="96"/>
      <c r="AH11" s="96"/>
      <c r="AI11" s="96"/>
      <c r="AJ11" s="81"/>
      <c r="AK11" s="94"/>
      <c r="AL11" s="96"/>
      <c r="AM11" s="81"/>
      <c r="AN11" s="94"/>
      <c r="AO11" s="96"/>
      <c r="AP11" s="96"/>
      <c r="AQ11" s="102"/>
      <c r="AR11" s="103"/>
      <c r="AS11" s="103"/>
      <c r="AT11" s="96"/>
      <c r="AU11" s="96"/>
      <c r="AV11" s="96"/>
      <c r="AW11" s="81"/>
      <c r="AX11" s="94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1:60" ht="29.25" customHeight="1">
      <c r="A12" s="76"/>
      <c r="B12" s="77">
        <v>3</v>
      </c>
      <c r="C12" s="138" t="s">
        <v>133</v>
      </c>
      <c r="D12" s="134" t="s">
        <v>134</v>
      </c>
      <c r="E12" s="135">
        <v>37855</v>
      </c>
      <c r="F12" s="136" t="s">
        <v>135</v>
      </c>
      <c r="G12" s="81"/>
      <c r="H12" s="104"/>
      <c r="I12" s="141"/>
      <c r="J12" s="106"/>
      <c r="K12" s="81"/>
      <c r="L12" s="107"/>
      <c r="M12" s="108"/>
      <c r="N12" s="106"/>
      <c r="O12" s="109"/>
      <c r="P12" s="109"/>
      <c r="Q12" s="109"/>
      <c r="R12" s="109"/>
      <c r="S12" s="108"/>
      <c r="T12" s="109"/>
      <c r="U12" s="109"/>
      <c r="V12" s="109"/>
      <c r="W12" s="109"/>
      <c r="X12" s="106"/>
      <c r="Y12" s="106"/>
      <c r="Z12" s="110"/>
      <c r="AA12" s="106"/>
      <c r="AB12" s="106"/>
      <c r="AC12" s="81"/>
      <c r="AD12" s="104"/>
      <c r="AE12" s="106"/>
      <c r="AF12" s="106"/>
      <c r="AG12" s="106"/>
      <c r="AH12" s="106"/>
      <c r="AI12" s="106"/>
      <c r="AJ12" s="81"/>
      <c r="AK12" s="104"/>
      <c r="AL12" s="106"/>
      <c r="AM12" s="81"/>
      <c r="AN12" s="104"/>
      <c r="AO12" s="106"/>
      <c r="AP12" s="106"/>
      <c r="AQ12" s="111"/>
      <c r="AR12" s="112"/>
      <c r="AS12" s="112"/>
      <c r="AT12" s="106"/>
      <c r="AU12" s="106"/>
      <c r="AV12" s="106"/>
      <c r="AW12" s="81"/>
      <c r="AX12" s="104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ht="29.25" customHeight="1">
      <c r="A13" s="76"/>
      <c r="B13" s="77">
        <v>4</v>
      </c>
      <c r="C13" s="138" t="s">
        <v>136</v>
      </c>
      <c r="D13" s="134" t="s">
        <v>137</v>
      </c>
      <c r="E13" s="135">
        <v>37379</v>
      </c>
      <c r="F13" s="136" t="s">
        <v>138</v>
      </c>
      <c r="G13" s="81"/>
      <c r="H13" s="94"/>
      <c r="I13" s="140"/>
      <c r="J13" s="96"/>
      <c r="K13" s="81"/>
      <c r="L13" s="97"/>
      <c r="M13" s="98"/>
      <c r="N13" s="96"/>
      <c r="O13" s="100"/>
      <c r="P13" s="100"/>
      <c r="Q13" s="100"/>
      <c r="R13" s="100"/>
      <c r="S13" s="98"/>
      <c r="T13" s="100"/>
      <c r="U13" s="100"/>
      <c r="V13" s="100"/>
      <c r="W13" s="100"/>
      <c r="X13" s="96"/>
      <c r="Y13" s="96"/>
      <c r="Z13" s="101"/>
      <c r="AA13" s="96"/>
      <c r="AB13" s="96"/>
      <c r="AC13" s="81"/>
      <c r="AD13" s="94"/>
      <c r="AE13" s="96"/>
      <c r="AF13" s="96"/>
      <c r="AG13" s="96"/>
      <c r="AH13" s="96"/>
      <c r="AI13" s="96"/>
      <c r="AJ13" s="81"/>
      <c r="AK13" s="94"/>
      <c r="AL13" s="96"/>
      <c r="AM13" s="64"/>
      <c r="AN13" s="94"/>
      <c r="AO13" s="96"/>
      <c r="AP13" s="96"/>
      <c r="AQ13" s="102"/>
      <c r="AR13" s="103"/>
      <c r="AS13" s="103"/>
      <c r="AT13" s="96"/>
      <c r="AU13" s="96"/>
      <c r="AV13" s="96"/>
      <c r="AW13" s="81"/>
      <c r="AX13" s="94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ht="29.25" customHeight="1">
      <c r="A14" s="76"/>
      <c r="B14" s="77">
        <v>5</v>
      </c>
      <c r="C14" s="138" t="s">
        <v>139</v>
      </c>
      <c r="D14" s="134" t="s">
        <v>140</v>
      </c>
      <c r="E14" s="135">
        <v>25652</v>
      </c>
      <c r="F14" s="136" t="s">
        <v>141</v>
      </c>
      <c r="G14" s="81"/>
      <c r="H14" s="104"/>
      <c r="I14" s="141"/>
      <c r="J14" s="106"/>
      <c r="K14" s="81"/>
      <c r="L14" s="107"/>
      <c r="M14" s="108"/>
      <c r="N14" s="116"/>
      <c r="O14" s="109"/>
      <c r="P14" s="109"/>
      <c r="Q14" s="109"/>
      <c r="R14" s="109"/>
      <c r="S14" s="108"/>
      <c r="T14" s="109"/>
      <c r="U14" s="109"/>
      <c r="V14" s="109"/>
      <c r="W14" s="109"/>
      <c r="X14" s="106"/>
      <c r="Y14" s="106"/>
      <c r="Z14" s="110"/>
      <c r="AA14" s="106"/>
      <c r="AB14" s="106"/>
      <c r="AC14" s="81"/>
      <c r="AD14" s="104"/>
      <c r="AE14" s="106"/>
      <c r="AF14" s="106"/>
      <c r="AG14" s="106"/>
      <c r="AH14" s="106"/>
      <c r="AI14" s="106"/>
      <c r="AJ14" s="81"/>
      <c r="AK14" s="104"/>
      <c r="AL14" s="106"/>
      <c r="AM14" s="81"/>
      <c r="AN14" s="104"/>
      <c r="AO14" s="106"/>
      <c r="AP14" s="106"/>
      <c r="AQ14" s="111"/>
      <c r="AR14" s="112"/>
      <c r="AS14" s="112"/>
      <c r="AT14" s="106"/>
      <c r="AU14" s="106"/>
      <c r="AV14" s="106"/>
      <c r="AW14" s="81"/>
      <c r="AX14" s="104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ht="29.25" customHeight="1">
      <c r="A15" s="76"/>
      <c r="B15" s="77">
        <v>6</v>
      </c>
      <c r="C15" s="138" t="s">
        <v>139</v>
      </c>
      <c r="D15" s="134" t="s">
        <v>142</v>
      </c>
      <c r="E15" s="135">
        <v>37438</v>
      </c>
      <c r="F15" s="136" t="s">
        <v>143</v>
      </c>
      <c r="G15" s="81"/>
      <c r="H15" s="94"/>
      <c r="I15" s="140"/>
      <c r="J15" s="96"/>
      <c r="K15" s="81"/>
      <c r="L15" s="94"/>
      <c r="M15" s="101"/>
      <c r="N15" s="96"/>
      <c r="O15" s="96"/>
      <c r="P15" s="96"/>
      <c r="Q15" s="96"/>
      <c r="R15" s="96"/>
      <c r="S15" s="101"/>
      <c r="T15" s="96"/>
      <c r="U15" s="96"/>
      <c r="V15" s="96"/>
      <c r="W15" s="96"/>
      <c r="X15" s="96"/>
      <c r="Y15" s="96"/>
      <c r="Z15" s="101"/>
      <c r="AA15" s="96"/>
      <c r="AB15" s="96"/>
      <c r="AC15" s="81"/>
      <c r="AD15" s="94"/>
      <c r="AE15" s="96"/>
      <c r="AF15" s="96"/>
      <c r="AG15" s="96"/>
      <c r="AH15" s="96"/>
      <c r="AI15" s="96"/>
      <c r="AJ15" s="81"/>
      <c r="AK15" s="94"/>
      <c r="AL15" s="96"/>
      <c r="AM15" s="81"/>
      <c r="AN15" s="94"/>
      <c r="AO15" s="96"/>
      <c r="AP15" s="96"/>
      <c r="AQ15" s="102"/>
      <c r="AR15" s="103"/>
      <c r="AS15" s="103"/>
      <c r="AT15" s="96"/>
      <c r="AU15" s="96"/>
      <c r="AV15" s="96"/>
      <c r="AW15" s="81"/>
      <c r="AX15" s="94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ht="29.25" customHeight="1">
      <c r="A16" s="76"/>
      <c r="B16" s="77">
        <v>7</v>
      </c>
      <c r="C16" s="138" t="s">
        <v>144</v>
      </c>
      <c r="D16" s="134" t="s">
        <v>145</v>
      </c>
      <c r="E16" s="135">
        <v>37743</v>
      </c>
      <c r="F16" s="136" t="s">
        <v>146</v>
      </c>
      <c r="G16" s="81"/>
      <c r="H16" s="104"/>
      <c r="I16" s="141"/>
      <c r="J16" s="106"/>
      <c r="K16" s="81"/>
      <c r="L16" s="107"/>
      <c r="M16" s="108"/>
      <c r="N16" s="116"/>
      <c r="O16" s="109"/>
      <c r="P16" s="109"/>
      <c r="Q16" s="109"/>
      <c r="R16" s="109"/>
      <c r="S16" s="108"/>
      <c r="T16" s="109"/>
      <c r="U16" s="109"/>
      <c r="V16" s="109"/>
      <c r="W16" s="109"/>
      <c r="X16" s="106"/>
      <c r="Y16" s="106"/>
      <c r="Z16" s="110"/>
      <c r="AA16" s="106"/>
      <c r="AB16" s="106"/>
      <c r="AC16" s="81"/>
      <c r="AD16" s="104"/>
      <c r="AE16" s="106"/>
      <c r="AF16" s="106"/>
      <c r="AG16" s="106"/>
      <c r="AH16" s="106"/>
      <c r="AI16" s="106"/>
      <c r="AJ16" s="81"/>
      <c r="AK16" s="104"/>
      <c r="AL16" s="106"/>
      <c r="AM16" s="81"/>
      <c r="AN16" s="104"/>
      <c r="AO16" s="106"/>
      <c r="AP16" s="106"/>
      <c r="AQ16" s="111"/>
      <c r="AR16" s="112"/>
      <c r="AS16" s="112"/>
      <c r="AT16" s="106"/>
      <c r="AU16" s="106"/>
      <c r="AV16" s="106"/>
      <c r="AW16" s="81"/>
      <c r="AX16" s="104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29.25" customHeight="1">
      <c r="A17" s="76"/>
      <c r="B17" s="77">
        <v>8</v>
      </c>
      <c r="C17" s="138" t="s">
        <v>147</v>
      </c>
      <c r="D17" s="134" t="s">
        <v>148</v>
      </c>
      <c r="E17" s="135">
        <v>33836</v>
      </c>
      <c r="F17" s="136" t="s">
        <v>149</v>
      </c>
      <c r="G17" s="81"/>
      <c r="H17" s="94"/>
      <c r="I17" s="140"/>
      <c r="J17" s="96"/>
      <c r="K17" s="81"/>
      <c r="L17" s="94"/>
      <c r="M17" s="101"/>
      <c r="N17" s="96"/>
      <c r="O17" s="96"/>
      <c r="P17" s="96"/>
      <c r="Q17" s="96"/>
      <c r="R17" s="96"/>
      <c r="S17" s="101"/>
      <c r="T17" s="96"/>
      <c r="U17" s="96"/>
      <c r="V17" s="96"/>
      <c r="W17" s="96"/>
      <c r="X17" s="96"/>
      <c r="Y17" s="96"/>
      <c r="Z17" s="101"/>
      <c r="AA17" s="96"/>
      <c r="AB17" s="96"/>
      <c r="AC17" s="81"/>
      <c r="AD17" s="94"/>
      <c r="AE17" s="96"/>
      <c r="AF17" s="96"/>
      <c r="AG17" s="96"/>
      <c r="AH17" s="96"/>
      <c r="AI17" s="96"/>
      <c r="AJ17" s="81"/>
      <c r="AK17" s="94"/>
      <c r="AL17" s="96"/>
      <c r="AM17" s="64"/>
      <c r="AN17" s="94"/>
      <c r="AO17" s="96"/>
      <c r="AP17" s="96"/>
      <c r="AQ17" s="102"/>
      <c r="AR17" s="103"/>
      <c r="AS17" s="103"/>
      <c r="AT17" s="96"/>
      <c r="AU17" s="96"/>
      <c r="AV17" s="96"/>
      <c r="AW17" s="81"/>
      <c r="AX17" s="94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29.25" customHeight="1">
      <c r="A18" s="76"/>
      <c r="B18" s="77">
        <v>9</v>
      </c>
      <c r="C18" s="138" t="s">
        <v>150</v>
      </c>
      <c r="D18" s="134" t="s">
        <v>151</v>
      </c>
      <c r="E18" s="135">
        <v>33388</v>
      </c>
      <c r="F18" s="136" t="s">
        <v>152</v>
      </c>
      <c r="G18" s="81"/>
      <c r="H18" s="104"/>
      <c r="I18" s="141"/>
      <c r="J18" s="106"/>
      <c r="K18" s="81"/>
      <c r="L18" s="107"/>
      <c r="M18" s="108"/>
      <c r="N18" s="116"/>
      <c r="O18" s="109"/>
      <c r="P18" s="109"/>
      <c r="Q18" s="109"/>
      <c r="R18" s="109"/>
      <c r="S18" s="108"/>
      <c r="T18" s="109"/>
      <c r="U18" s="109"/>
      <c r="V18" s="109"/>
      <c r="W18" s="109"/>
      <c r="X18" s="106"/>
      <c r="Y18" s="106"/>
      <c r="Z18" s="110"/>
      <c r="AA18" s="106"/>
      <c r="AB18" s="106"/>
      <c r="AC18" s="81"/>
      <c r="AD18" s="104"/>
      <c r="AE18" s="106"/>
      <c r="AF18" s="106"/>
      <c r="AG18" s="106"/>
      <c r="AH18" s="106"/>
      <c r="AI18" s="106"/>
      <c r="AJ18" s="81"/>
      <c r="AK18" s="104"/>
      <c r="AL18" s="106"/>
      <c r="AM18" s="81"/>
      <c r="AN18" s="104"/>
      <c r="AO18" s="106"/>
      <c r="AP18" s="106"/>
      <c r="AQ18" s="111"/>
      <c r="AR18" s="112"/>
      <c r="AS18" s="112"/>
      <c r="AT18" s="106"/>
      <c r="AU18" s="106"/>
      <c r="AV18" s="106"/>
      <c r="AW18" s="81"/>
      <c r="AX18" s="104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29.25" customHeight="1">
      <c r="A19" s="76"/>
      <c r="B19" s="77">
        <v>10</v>
      </c>
      <c r="C19" s="138" t="s">
        <v>153</v>
      </c>
      <c r="D19" s="134" t="s">
        <v>154</v>
      </c>
      <c r="E19" s="135">
        <v>37161</v>
      </c>
      <c r="F19" s="136" t="s">
        <v>155</v>
      </c>
      <c r="G19" s="81"/>
      <c r="H19" s="94"/>
      <c r="I19" s="140"/>
      <c r="J19" s="96"/>
      <c r="K19" s="81"/>
      <c r="L19" s="94"/>
      <c r="M19" s="101"/>
      <c r="N19" s="96"/>
      <c r="O19" s="96"/>
      <c r="P19" s="96"/>
      <c r="Q19" s="96"/>
      <c r="R19" s="96"/>
      <c r="S19" s="101"/>
      <c r="T19" s="96"/>
      <c r="U19" s="96"/>
      <c r="V19" s="96"/>
      <c r="W19" s="96"/>
      <c r="X19" s="96"/>
      <c r="Y19" s="96"/>
      <c r="Z19" s="101"/>
      <c r="AA19" s="96"/>
      <c r="AB19" s="96"/>
      <c r="AC19" s="81"/>
      <c r="AD19" s="94"/>
      <c r="AE19" s="96"/>
      <c r="AF19" s="96"/>
      <c r="AG19" s="96"/>
      <c r="AH19" s="96"/>
      <c r="AI19" s="96"/>
      <c r="AJ19" s="81"/>
      <c r="AK19" s="94"/>
      <c r="AL19" s="96"/>
      <c r="AM19" s="81"/>
      <c r="AN19" s="94"/>
      <c r="AO19" s="96"/>
      <c r="AP19" s="96"/>
      <c r="AQ19" s="102"/>
      <c r="AR19" s="103"/>
      <c r="AS19" s="103"/>
      <c r="AT19" s="96"/>
      <c r="AU19" s="96"/>
      <c r="AV19" s="96"/>
      <c r="AW19" s="81"/>
      <c r="AX19" s="94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29.25" customHeight="1">
      <c r="A20" s="76"/>
      <c r="B20" s="77">
        <v>11</v>
      </c>
      <c r="C20" s="138"/>
      <c r="D20" s="134"/>
      <c r="E20" s="139"/>
      <c r="F20" s="142"/>
      <c r="G20" s="81"/>
      <c r="H20" s="104"/>
      <c r="I20" s="141"/>
      <c r="J20" s="106"/>
      <c r="K20" s="81"/>
      <c r="L20" s="107"/>
      <c r="M20" s="108"/>
      <c r="N20" s="116"/>
      <c r="O20" s="109"/>
      <c r="P20" s="109"/>
      <c r="Q20" s="109"/>
      <c r="R20" s="109"/>
      <c r="S20" s="108"/>
      <c r="T20" s="109"/>
      <c r="U20" s="109"/>
      <c r="V20" s="109"/>
      <c r="W20" s="109"/>
      <c r="X20" s="106"/>
      <c r="Y20" s="106"/>
      <c r="Z20" s="110"/>
      <c r="AA20" s="106"/>
      <c r="AB20" s="106"/>
      <c r="AC20" s="81"/>
      <c r="AD20" s="104"/>
      <c r="AE20" s="106"/>
      <c r="AF20" s="106"/>
      <c r="AG20" s="106"/>
      <c r="AH20" s="106"/>
      <c r="AI20" s="106"/>
      <c r="AJ20" s="81"/>
      <c r="AK20" s="104"/>
      <c r="AL20" s="106"/>
      <c r="AM20" s="81"/>
      <c r="AN20" s="104"/>
      <c r="AO20" s="106"/>
      <c r="AP20" s="106"/>
      <c r="AQ20" s="111"/>
      <c r="AR20" s="112"/>
      <c r="AS20" s="112"/>
      <c r="AT20" s="106"/>
      <c r="AU20" s="106"/>
      <c r="AV20" s="106"/>
      <c r="AW20" s="81"/>
      <c r="AX20" s="104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29.25" customHeight="1">
      <c r="A21" s="76"/>
      <c r="B21" s="77">
        <v>12</v>
      </c>
      <c r="C21" s="138"/>
      <c r="D21" s="134"/>
      <c r="E21" s="139"/>
      <c r="F21" s="142"/>
      <c r="G21" s="81"/>
      <c r="H21" s="94"/>
      <c r="I21" s="140"/>
      <c r="J21" s="96"/>
      <c r="K21" s="81"/>
      <c r="L21" s="94"/>
      <c r="M21" s="101"/>
      <c r="N21" s="96"/>
      <c r="O21" s="96"/>
      <c r="P21" s="96"/>
      <c r="Q21" s="96"/>
      <c r="R21" s="96"/>
      <c r="S21" s="101"/>
      <c r="T21" s="96"/>
      <c r="U21" s="96"/>
      <c r="V21" s="96"/>
      <c r="W21" s="96"/>
      <c r="X21" s="96"/>
      <c r="Y21" s="96"/>
      <c r="Z21" s="101"/>
      <c r="AA21" s="96"/>
      <c r="AB21" s="96"/>
      <c r="AC21" s="81"/>
      <c r="AD21" s="94"/>
      <c r="AE21" s="96"/>
      <c r="AF21" s="96"/>
      <c r="AG21" s="96"/>
      <c r="AH21" s="96"/>
      <c r="AI21" s="96"/>
      <c r="AJ21" s="81"/>
      <c r="AK21" s="94"/>
      <c r="AL21" s="96"/>
      <c r="AM21" s="64"/>
      <c r="AN21" s="94"/>
      <c r="AO21" s="96"/>
      <c r="AP21" s="96"/>
      <c r="AQ21" s="102"/>
      <c r="AR21" s="103"/>
      <c r="AS21" s="103"/>
      <c r="AT21" s="96"/>
      <c r="AU21" s="96"/>
      <c r="AV21" s="96"/>
      <c r="AW21" s="81"/>
      <c r="AX21" s="94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29.25" customHeight="1">
      <c r="A22" s="76"/>
      <c r="B22" s="77">
        <v>13</v>
      </c>
      <c r="C22" s="138"/>
      <c r="D22" s="134"/>
      <c r="E22" s="139"/>
      <c r="F22" s="142"/>
      <c r="G22" s="81"/>
      <c r="H22" s="104"/>
      <c r="I22" s="141"/>
      <c r="J22" s="106"/>
      <c r="K22" s="81"/>
      <c r="L22" s="107"/>
      <c r="M22" s="108"/>
      <c r="N22" s="116"/>
      <c r="O22" s="109"/>
      <c r="P22" s="109"/>
      <c r="Q22" s="109"/>
      <c r="R22" s="109"/>
      <c r="S22" s="108"/>
      <c r="T22" s="109"/>
      <c r="U22" s="109"/>
      <c r="V22" s="109"/>
      <c r="W22" s="109"/>
      <c r="X22" s="106"/>
      <c r="Y22" s="106"/>
      <c r="Z22" s="110"/>
      <c r="AA22" s="106"/>
      <c r="AB22" s="106"/>
      <c r="AC22" s="81"/>
      <c r="AD22" s="104"/>
      <c r="AE22" s="106"/>
      <c r="AF22" s="106"/>
      <c r="AG22" s="106"/>
      <c r="AH22" s="106"/>
      <c r="AI22" s="106"/>
      <c r="AJ22" s="81"/>
      <c r="AK22" s="104"/>
      <c r="AL22" s="106"/>
      <c r="AM22" s="81"/>
      <c r="AN22" s="104"/>
      <c r="AO22" s="106"/>
      <c r="AP22" s="106"/>
      <c r="AQ22" s="111"/>
      <c r="AR22" s="112"/>
      <c r="AS22" s="112"/>
      <c r="AT22" s="106"/>
      <c r="AU22" s="106"/>
      <c r="AV22" s="106"/>
      <c r="AW22" s="81"/>
      <c r="AX22" s="104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29.25" customHeight="1">
      <c r="A23" s="76"/>
      <c r="B23" s="77">
        <v>14</v>
      </c>
      <c r="C23" s="138"/>
      <c r="D23" s="134"/>
      <c r="E23" s="139"/>
      <c r="F23" s="142"/>
      <c r="G23" s="81"/>
      <c r="H23" s="94"/>
      <c r="I23" s="140"/>
      <c r="J23" s="96"/>
      <c r="K23" s="81"/>
      <c r="L23" s="94"/>
      <c r="M23" s="101"/>
      <c r="N23" s="96"/>
      <c r="O23" s="96"/>
      <c r="P23" s="96"/>
      <c r="Q23" s="96"/>
      <c r="R23" s="96"/>
      <c r="S23" s="101"/>
      <c r="T23" s="96"/>
      <c r="U23" s="96"/>
      <c r="V23" s="96"/>
      <c r="W23" s="96"/>
      <c r="X23" s="96"/>
      <c r="Y23" s="96"/>
      <c r="Z23" s="101"/>
      <c r="AA23" s="96"/>
      <c r="AB23" s="96"/>
      <c r="AC23" s="81"/>
      <c r="AD23" s="94"/>
      <c r="AE23" s="96"/>
      <c r="AF23" s="96"/>
      <c r="AG23" s="96"/>
      <c r="AH23" s="96"/>
      <c r="AI23" s="96"/>
      <c r="AJ23" s="81"/>
      <c r="AK23" s="94"/>
      <c r="AL23" s="96"/>
      <c r="AM23" s="81"/>
      <c r="AN23" s="94"/>
      <c r="AO23" s="96"/>
      <c r="AP23" s="96"/>
      <c r="AQ23" s="102"/>
      <c r="AR23" s="103"/>
      <c r="AS23" s="103"/>
      <c r="AT23" s="96"/>
      <c r="AU23" s="96"/>
      <c r="AV23" s="96"/>
      <c r="AW23" s="81"/>
      <c r="AX23" s="94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1:60" ht="13.5" customHeight="1">
      <c r="A24" s="33"/>
      <c r="B24" s="33"/>
      <c r="C24" s="33"/>
      <c r="D24" s="33"/>
      <c r="E24" s="67"/>
      <c r="F24" s="67"/>
      <c r="G24" s="33"/>
      <c r="H24" s="33"/>
      <c r="I24" s="14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</row>
    <row r="25" spans="1:60" ht="13.5" customHeight="1">
      <c r="A25" s="33"/>
      <c r="B25" s="33"/>
      <c r="C25" s="33"/>
      <c r="D25" s="33"/>
      <c r="E25" s="67"/>
      <c r="F25" s="67"/>
      <c r="G25" s="33"/>
      <c r="H25" s="33"/>
      <c r="I25" s="14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</row>
    <row r="26" spans="1:60" ht="13.5" customHeight="1">
      <c r="A26" s="125"/>
      <c r="B26" s="125"/>
      <c r="C26" s="126" t="s">
        <v>120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</row>
    <row r="27" spans="1:60" ht="13.5" customHeight="1">
      <c r="A27" s="125"/>
      <c r="B27" s="125"/>
      <c r="C27" s="126" t="s">
        <v>121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</row>
    <row r="28" spans="1:60" ht="13.5" customHeight="1">
      <c r="A28" s="125"/>
      <c r="B28" s="125"/>
      <c r="C28" s="126" t="s">
        <v>122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</row>
    <row r="29" spans="1:60" ht="13.5" customHeight="1">
      <c r="A29" s="125"/>
      <c r="B29" s="125"/>
      <c r="C29" s="126" t="s">
        <v>123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</row>
    <row r="30" spans="1:60" ht="13.5" customHeight="1">
      <c r="A30" s="125"/>
      <c r="B30" s="125"/>
      <c r="C30" s="126" t="s">
        <v>124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</row>
    <row r="31" spans="1:60" ht="15.75" customHeight="1">
      <c r="A31" s="125"/>
      <c r="B31" s="125"/>
      <c r="C31" s="127" t="s">
        <v>125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</row>
    <row r="32" spans="1:60" ht="13.5" customHeight="1">
      <c r="A32" s="125"/>
      <c r="B32" s="125"/>
      <c r="C32" s="126" t="s">
        <v>126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21">
    <mergeCell ref="A1:AV2"/>
    <mergeCell ref="AW1:BA1"/>
    <mergeCell ref="AW2:BA2"/>
    <mergeCell ref="A3:X4"/>
    <mergeCell ref="Y3:AF3"/>
    <mergeCell ref="Y4:AF4"/>
    <mergeCell ref="D5:L5"/>
    <mergeCell ref="T5:AA5"/>
    <mergeCell ref="D7:I7"/>
    <mergeCell ref="X7:AC7"/>
    <mergeCell ref="AD7:AN7"/>
    <mergeCell ref="D8:I8"/>
    <mergeCell ref="P8:AY8"/>
    <mergeCell ref="A10:A23"/>
    <mergeCell ref="C26:AX26"/>
    <mergeCell ref="C27:AX27"/>
    <mergeCell ref="C28:AX28"/>
    <mergeCell ref="C29:AX29"/>
    <mergeCell ref="C30:AX30"/>
    <mergeCell ref="C31:AX31"/>
    <mergeCell ref="C32:AX32"/>
  </mergeCells>
  <hyperlinks>
    <hyperlink ref="AW1" r:id="rId1" display="david_bernard77@yahoo.fr"/>
    <hyperlink ref="AW2" r:id="rId2" display="lepineup@gmail.com"/>
    <hyperlink ref="Y4" r:id="rId3" display="lepineup@gmail.com"/>
  </hyperlink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8"/>
  <sheetViews>
    <sheetView zoomScale="80" zoomScaleNormal="80" workbookViewId="0" topLeftCell="A4">
      <selection activeCell="F9" sqref="F9"/>
    </sheetView>
  </sheetViews>
  <sheetFormatPr defaultColWidth="11.421875" defaultRowHeight="12.75"/>
  <cols>
    <col min="1" max="1" width="11.421875" style="144" customWidth="1"/>
    <col min="2" max="2" width="9.00390625" style="144" customWidth="1"/>
    <col min="3" max="3" width="19.421875" style="144" customWidth="1"/>
    <col min="4" max="6" width="13.57421875" style="144" customWidth="1"/>
    <col min="7" max="7" width="1.7109375" style="144" customWidth="1"/>
    <col min="8" max="8" width="3.7109375" style="144" customWidth="1"/>
    <col min="9" max="9" width="3.7109375" style="145" customWidth="1"/>
    <col min="10" max="10" width="3.7109375" style="144" customWidth="1"/>
    <col min="11" max="11" width="1.7109375" style="144" customWidth="1"/>
    <col min="12" max="28" width="3.7109375" style="144" customWidth="1"/>
    <col min="29" max="29" width="1.7109375" style="144" customWidth="1"/>
    <col min="30" max="35" width="3.7109375" style="144" customWidth="1"/>
    <col min="36" max="36" width="1.7109375" style="144" customWidth="1"/>
    <col min="37" max="51" width="3.7109375" style="144" customWidth="1"/>
    <col min="52" max="52" width="4.8515625" style="144" customWidth="1"/>
    <col min="53" max="53" width="22.7109375" style="144" customWidth="1"/>
    <col min="54" max="16384" width="11.421875" style="144" customWidth="1"/>
  </cols>
  <sheetData>
    <row r="1" spans="1:57" ht="18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2" t="s">
        <v>52</v>
      </c>
      <c r="AX1" s="32"/>
      <c r="AY1" s="32"/>
      <c r="AZ1" s="32"/>
      <c r="BA1" s="32"/>
      <c r="BB1" s="33"/>
      <c r="BC1" s="33"/>
      <c r="BD1" s="33"/>
      <c r="BE1" s="33"/>
    </row>
    <row r="2" spans="1:57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4" t="s">
        <v>53</v>
      </c>
      <c r="AX2" s="34"/>
      <c r="AY2" s="34"/>
      <c r="AZ2" s="34"/>
      <c r="BA2" s="34"/>
      <c r="BB2" s="33"/>
      <c r="BC2" s="33"/>
      <c r="BD2" s="33"/>
      <c r="BE2" s="33"/>
    </row>
    <row r="3" spans="1:57" ht="27.75" customHeight="1">
      <c r="A3" s="35" t="s">
        <v>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 t="s">
        <v>55</v>
      </c>
      <c r="Z3" s="36"/>
      <c r="AA3" s="36"/>
      <c r="AB3" s="36"/>
      <c r="AC3" s="36"/>
      <c r="AD3" s="36"/>
      <c r="AE3" s="36"/>
      <c r="AF3" s="36"/>
      <c r="AG3" s="37"/>
      <c r="AH3" s="38"/>
      <c r="AI3" s="38"/>
      <c r="AJ3" s="38"/>
      <c r="AK3" s="38"/>
      <c r="AL3" s="38"/>
      <c r="AM3" s="38"/>
      <c r="AN3" s="38"/>
      <c r="AO3" s="39"/>
      <c r="AP3" s="40"/>
      <c r="AQ3" s="40"/>
      <c r="AR3" s="40"/>
      <c r="AS3" s="40"/>
      <c r="AT3" s="40"/>
      <c r="AU3" s="40"/>
      <c r="AV3" s="40"/>
      <c r="AW3" s="40"/>
      <c r="AX3" s="41"/>
      <c r="AY3" s="42"/>
      <c r="AZ3" s="41"/>
      <c r="BA3" s="41"/>
      <c r="BB3" s="33"/>
      <c r="BC3" s="33"/>
      <c r="BD3" s="33"/>
      <c r="BE3" s="33"/>
    </row>
    <row r="4" spans="1:57" ht="52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43" t="s">
        <v>53</v>
      </c>
      <c r="Z4" s="43"/>
      <c r="AA4" s="43"/>
      <c r="AB4" s="43"/>
      <c r="AC4" s="43"/>
      <c r="AD4" s="43"/>
      <c r="AE4" s="43"/>
      <c r="AF4" s="43"/>
      <c r="AG4" s="44"/>
      <c r="AH4" s="45"/>
      <c r="AI4" s="45"/>
      <c r="AJ4" s="45"/>
      <c r="AK4" s="45"/>
      <c r="AL4" s="45"/>
      <c r="AM4" s="45"/>
      <c r="AN4" s="45"/>
      <c r="AO4" s="33"/>
      <c r="AP4" s="46"/>
      <c r="AQ4" s="46"/>
      <c r="AR4" s="46"/>
      <c r="AS4" s="46"/>
      <c r="AT4" s="46"/>
      <c r="AU4" s="46"/>
      <c r="AV4" s="46"/>
      <c r="AW4" s="46"/>
      <c r="AX4" s="33"/>
      <c r="AY4" s="33"/>
      <c r="AZ4" s="33"/>
      <c r="BA4" s="33"/>
      <c r="BB4" s="33"/>
      <c r="BC4" s="33"/>
      <c r="BD4" s="33"/>
      <c r="BE4" s="33"/>
    </row>
    <row r="5" spans="1:57" s="146" customFormat="1" ht="31.5" customHeight="1">
      <c r="A5" s="47"/>
      <c r="B5" s="47"/>
      <c r="C5" s="48" t="s">
        <v>56</v>
      </c>
      <c r="D5" s="49" t="s">
        <v>156</v>
      </c>
      <c r="E5" s="49"/>
      <c r="F5" s="49"/>
      <c r="G5" s="49"/>
      <c r="H5" s="49"/>
      <c r="I5" s="49"/>
      <c r="J5" s="49"/>
      <c r="K5" s="49"/>
      <c r="L5" s="49"/>
      <c r="M5" s="47"/>
      <c r="N5" s="47"/>
      <c r="O5" s="50"/>
      <c r="P5" s="47"/>
      <c r="Q5" s="47"/>
      <c r="R5" s="47"/>
      <c r="S5" s="47"/>
      <c r="T5" s="51"/>
      <c r="U5" s="51"/>
      <c r="V5" s="51"/>
      <c r="W5" s="51"/>
      <c r="X5" s="51"/>
      <c r="Y5" s="51"/>
      <c r="Z5" s="51"/>
      <c r="AA5" s="51"/>
      <c r="AB5" s="52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52"/>
      <c r="AZ5" s="47"/>
      <c r="BA5" s="47"/>
      <c r="BB5" s="47"/>
      <c r="BC5" s="47"/>
      <c r="BD5" s="47"/>
      <c r="BE5" s="47"/>
    </row>
    <row r="6" spans="1:57" s="146" customFormat="1" ht="6" customHeight="1">
      <c r="A6" s="47"/>
      <c r="B6" s="47"/>
      <c r="C6" s="53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47"/>
      <c r="BA6" s="47"/>
      <c r="BB6" s="47"/>
      <c r="BC6" s="47"/>
      <c r="BD6" s="47"/>
      <c r="BE6" s="47"/>
    </row>
    <row r="7" spans="1:57" s="146" customFormat="1" ht="25.5" customHeight="1">
      <c r="A7" s="47"/>
      <c r="B7" s="47"/>
      <c r="C7" s="54" t="s">
        <v>58</v>
      </c>
      <c r="D7" s="55" t="s">
        <v>157</v>
      </c>
      <c r="E7" s="55"/>
      <c r="F7" s="55"/>
      <c r="G7" s="55"/>
      <c r="H7" s="55"/>
      <c r="I7" s="55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56" t="s">
        <v>60</v>
      </c>
      <c r="Y7" s="56"/>
      <c r="Z7" s="56"/>
      <c r="AA7" s="56"/>
      <c r="AB7" s="56"/>
      <c r="AC7" s="56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ht="25.5" customHeight="1">
      <c r="A8" s="33"/>
      <c r="B8" s="33"/>
      <c r="C8" s="58" t="s">
        <v>61</v>
      </c>
      <c r="D8" s="59" t="s">
        <v>158</v>
      </c>
      <c r="E8" s="59"/>
      <c r="F8" s="59"/>
      <c r="G8" s="59"/>
      <c r="H8" s="59"/>
      <c r="I8" s="59"/>
      <c r="J8" s="60"/>
      <c r="K8" s="60"/>
      <c r="L8" s="61"/>
      <c r="M8" s="61"/>
      <c r="N8" s="60"/>
      <c r="O8" s="61"/>
      <c r="P8" s="62" t="s">
        <v>63</v>
      </c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33"/>
      <c r="BA8" s="33"/>
      <c r="BB8" s="33"/>
      <c r="BC8" s="33"/>
      <c r="BD8" s="33"/>
      <c r="BE8" s="33"/>
    </row>
    <row r="9" spans="1:57" s="147" customFormat="1" ht="162" customHeight="1">
      <c r="A9" s="63"/>
      <c r="B9" s="64" t="s">
        <v>64</v>
      </c>
      <c r="C9" s="65" t="s">
        <v>65</v>
      </c>
      <c r="D9" s="65" t="s">
        <v>66</v>
      </c>
      <c r="E9" s="66" t="s">
        <v>67</v>
      </c>
      <c r="F9" s="65" t="s">
        <v>68</v>
      </c>
      <c r="G9" s="67"/>
      <c r="H9" s="68" t="s">
        <v>69</v>
      </c>
      <c r="I9" s="69" t="s">
        <v>70</v>
      </c>
      <c r="J9" s="70" t="s">
        <v>71</v>
      </c>
      <c r="K9" s="71"/>
      <c r="L9" s="68" t="s">
        <v>72</v>
      </c>
      <c r="M9" s="72" t="s">
        <v>73</v>
      </c>
      <c r="N9" s="69" t="s">
        <v>74</v>
      </c>
      <c r="O9" s="69" t="s">
        <v>75</v>
      </c>
      <c r="P9" s="73" t="s">
        <v>76</v>
      </c>
      <c r="Q9" s="69" t="s">
        <v>77</v>
      </c>
      <c r="R9" s="69" t="s">
        <v>78</v>
      </c>
      <c r="S9" s="72" t="s">
        <v>79</v>
      </c>
      <c r="T9" s="73" t="s">
        <v>80</v>
      </c>
      <c r="U9" s="73" t="s">
        <v>81</v>
      </c>
      <c r="V9" s="69" t="s">
        <v>82</v>
      </c>
      <c r="W9" s="69" t="s">
        <v>83</v>
      </c>
      <c r="X9" s="69" t="s">
        <v>84</v>
      </c>
      <c r="Y9" s="69" t="s">
        <v>85</v>
      </c>
      <c r="Z9" s="72" t="s">
        <v>86</v>
      </c>
      <c r="AA9" s="69" t="s">
        <v>87</v>
      </c>
      <c r="AB9" s="69" t="s">
        <v>88</v>
      </c>
      <c r="AC9" s="74"/>
      <c r="AD9" s="68" t="s">
        <v>89</v>
      </c>
      <c r="AE9" s="69" t="s">
        <v>87</v>
      </c>
      <c r="AF9" s="69" t="s">
        <v>88</v>
      </c>
      <c r="AG9" s="69" t="s">
        <v>90</v>
      </c>
      <c r="AH9" s="69" t="s">
        <v>91</v>
      </c>
      <c r="AI9" s="69" t="s">
        <v>78</v>
      </c>
      <c r="AJ9" s="74"/>
      <c r="AK9" s="68" t="s">
        <v>92</v>
      </c>
      <c r="AL9" s="69" t="s">
        <v>93</v>
      </c>
      <c r="AM9" s="74"/>
      <c r="AN9" s="68" t="s">
        <v>94</v>
      </c>
      <c r="AO9" s="73" t="s">
        <v>95</v>
      </c>
      <c r="AP9" s="73" t="s">
        <v>96</v>
      </c>
      <c r="AQ9" s="73" t="s">
        <v>97</v>
      </c>
      <c r="AR9" s="73" t="s">
        <v>98</v>
      </c>
      <c r="AS9" s="73" t="s">
        <v>99</v>
      </c>
      <c r="AT9" s="73" t="s">
        <v>100</v>
      </c>
      <c r="AU9" s="73" t="s">
        <v>101</v>
      </c>
      <c r="AV9" s="73" t="s">
        <v>102</v>
      </c>
      <c r="AW9" s="75" t="s">
        <v>103</v>
      </c>
      <c r="AX9" s="68" t="s">
        <v>104</v>
      </c>
      <c r="AY9" s="63"/>
      <c r="AZ9" s="63"/>
      <c r="BA9" s="63"/>
      <c r="BB9" s="63"/>
      <c r="BC9" s="63"/>
      <c r="BD9" s="63"/>
      <c r="BE9" s="63"/>
    </row>
    <row r="10" spans="1:57" ht="29.25" customHeight="1">
      <c r="A10" s="76" t="s">
        <v>105</v>
      </c>
      <c r="B10" s="77">
        <v>1</v>
      </c>
      <c r="C10" s="148"/>
      <c r="D10" s="120"/>
      <c r="E10" s="148"/>
      <c r="F10" s="149"/>
      <c r="G10" s="81"/>
      <c r="H10" s="82"/>
      <c r="I10" s="83"/>
      <c r="J10" s="84"/>
      <c r="K10" s="81"/>
      <c r="L10" s="85"/>
      <c r="M10" s="86"/>
      <c r="N10" s="87"/>
      <c r="O10" s="88"/>
      <c r="P10" s="88"/>
      <c r="Q10" s="88"/>
      <c r="R10" s="88"/>
      <c r="S10" s="86"/>
      <c r="T10" s="88"/>
      <c r="U10" s="88"/>
      <c r="V10" s="88"/>
      <c r="W10" s="88"/>
      <c r="X10" s="84"/>
      <c r="Y10" s="84"/>
      <c r="Z10" s="89"/>
      <c r="AA10" s="84"/>
      <c r="AB10" s="84"/>
      <c r="AC10" s="81"/>
      <c r="AD10" s="82"/>
      <c r="AE10" s="84"/>
      <c r="AF10" s="84"/>
      <c r="AG10" s="84"/>
      <c r="AH10" s="84"/>
      <c r="AI10" s="84"/>
      <c r="AJ10" s="81"/>
      <c r="AK10" s="82"/>
      <c r="AL10" s="84"/>
      <c r="AM10" s="81"/>
      <c r="AN10" s="82"/>
      <c r="AO10" s="84"/>
      <c r="AP10" s="84"/>
      <c r="AQ10" s="90"/>
      <c r="AR10" s="91"/>
      <c r="AS10" s="91"/>
      <c r="AT10" s="84"/>
      <c r="AU10" s="84"/>
      <c r="AV10" s="84"/>
      <c r="AW10" s="81"/>
      <c r="AX10" s="82"/>
      <c r="AY10" s="33"/>
      <c r="AZ10" s="33"/>
      <c r="BA10" s="33"/>
      <c r="BB10" s="33"/>
      <c r="BC10" s="33"/>
      <c r="BD10" s="33"/>
      <c r="BE10" s="33"/>
    </row>
    <row r="11" spans="1:57" ht="29.25" customHeight="1">
      <c r="A11" s="76"/>
      <c r="B11" s="77">
        <v>2</v>
      </c>
      <c r="C11" s="150" t="s">
        <v>159</v>
      </c>
      <c r="D11" s="151" t="s">
        <v>160</v>
      </c>
      <c r="E11" s="152">
        <v>25724</v>
      </c>
      <c r="F11" s="153" t="s">
        <v>161</v>
      </c>
      <c r="G11" s="81"/>
      <c r="H11" s="94"/>
      <c r="I11" s="95"/>
      <c r="J11" s="96"/>
      <c r="K11" s="81"/>
      <c r="L11" s="97"/>
      <c r="M11" s="98"/>
      <c r="N11" s="99"/>
      <c r="O11" s="100"/>
      <c r="P11" s="100"/>
      <c r="Q11" s="100"/>
      <c r="R11" s="100"/>
      <c r="S11" s="98"/>
      <c r="T11" s="100"/>
      <c r="U11" s="100"/>
      <c r="V11" s="100"/>
      <c r="W11" s="100"/>
      <c r="X11" s="96"/>
      <c r="Y11" s="96"/>
      <c r="Z11" s="101"/>
      <c r="AA11" s="96"/>
      <c r="AB11" s="96"/>
      <c r="AC11" s="81"/>
      <c r="AD11" s="94"/>
      <c r="AE11" s="96"/>
      <c r="AF11" s="96"/>
      <c r="AG11" s="96"/>
      <c r="AH11" s="96"/>
      <c r="AI11" s="96"/>
      <c r="AJ11" s="81"/>
      <c r="AK11" s="94"/>
      <c r="AL11" s="96"/>
      <c r="AM11" s="81"/>
      <c r="AN11" s="94"/>
      <c r="AO11" s="96"/>
      <c r="AP11" s="96"/>
      <c r="AQ11" s="102"/>
      <c r="AR11" s="103"/>
      <c r="AS11" s="103"/>
      <c r="AT11" s="96"/>
      <c r="AU11" s="96"/>
      <c r="AV11" s="96"/>
      <c r="AW11" s="81"/>
      <c r="AX11" s="94"/>
      <c r="AY11" s="33"/>
      <c r="AZ11" s="33"/>
      <c r="BA11" s="33"/>
      <c r="BB11" s="33"/>
      <c r="BC11" s="33"/>
      <c r="BD11" s="33"/>
      <c r="BE11" s="33"/>
    </row>
    <row r="12" spans="1:57" ht="29.25" customHeight="1">
      <c r="A12" s="76"/>
      <c r="B12" s="77">
        <v>3</v>
      </c>
      <c r="C12" s="77" t="s">
        <v>162</v>
      </c>
      <c r="D12" s="151" t="s">
        <v>163</v>
      </c>
      <c r="E12" s="152">
        <v>33605</v>
      </c>
      <c r="F12" s="153"/>
      <c r="G12" s="81"/>
      <c r="H12" s="104"/>
      <c r="I12" s="105"/>
      <c r="J12" s="106"/>
      <c r="K12" s="81"/>
      <c r="L12" s="107"/>
      <c r="M12" s="108"/>
      <c r="N12" s="106"/>
      <c r="O12" s="109"/>
      <c r="P12" s="109"/>
      <c r="Q12" s="109"/>
      <c r="R12" s="109"/>
      <c r="S12" s="108"/>
      <c r="T12" s="109"/>
      <c r="U12" s="109"/>
      <c r="V12" s="109"/>
      <c r="W12" s="109"/>
      <c r="X12" s="106"/>
      <c r="Y12" s="106"/>
      <c r="Z12" s="110"/>
      <c r="AA12" s="106"/>
      <c r="AB12" s="106"/>
      <c r="AC12" s="81"/>
      <c r="AD12" s="104"/>
      <c r="AE12" s="106"/>
      <c r="AF12" s="106"/>
      <c r="AG12" s="106"/>
      <c r="AH12" s="106"/>
      <c r="AI12" s="106"/>
      <c r="AJ12" s="81"/>
      <c r="AK12" s="104"/>
      <c r="AL12" s="106"/>
      <c r="AM12" s="81"/>
      <c r="AN12" s="104"/>
      <c r="AO12" s="106"/>
      <c r="AP12" s="106"/>
      <c r="AQ12" s="111"/>
      <c r="AR12" s="112"/>
      <c r="AS12" s="112"/>
      <c r="AT12" s="106"/>
      <c r="AU12" s="106"/>
      <c r="AV12" s="106"/>
      <c r="AW12" s="81"/>
      <c r="AX12" s="104"/>
      <c r="AY12" s="33"/>
      <c r="AZ12" s="33"/>
      <c r="BA12" s="33"/>
      <c r="BB12" s="33"/>
      <c r="BC12" s="33"/>
      <c r="BD12" s="33"/>
      <c r="BE12" s="33"/>
    </row>
    <row r="13" spans="1:57" ht="29.25" customHeight="1">
      <c r="A13" s="76"/>
      <c r="B13" s="77">
        <v>4</v>
      </c>
      <c r="C13" s="77" t="s">
        <v>164</v>
      </c>
      <c r="D13" s="151" t="s">
        <v>165</v>
      </c>
      <c r="E13" s="152">
        <v>31138</v>
      </c>
      <c r="F13" s="153" t="s">
        <v>166</v>
      </c>
      <c r="G13" s="81"/>
      <c r="H13" s="94"/>
      <c r="I13" s="95"/>
      <c r="J13" s="96"/>
      <c r="K13" s="81"/>
      <c r="L13" s="97"/>
      <c r="M13" s="98"/>
      <c r="N13" s="96"/>
      <c r="O13" s="100"/>
      <c r="P13" s="100"/>
      <c r="Q13" s="100"/>
      <c r="R13" s="100"/>
      <c r="S13" s="98"/>
      <c r="T13" s="100"/>
      <c r="U13" s="100"/>
      <c r="V13" s="100"/>
      <c r="W13" s="100"/>
      <c r="X13" s="96"/>
      <c r="Y13" s="96"/>
      <c r="Z13" s="101"/>
      <c r="AA13" s="96"/>
      <c r="AB13" s="96"/>
      <c r="AC13" s="81"/>
      <c r="AD13" s="94"/>
      <c r="AE13" s="96"/>
      <c r="AF13" s="96"/>
      <c r="AG13" s="96"/>
      <c r="AH13" s="96"/>
      <c r="AI13" s="96"/>
      <c r="AJ13" s="81"/>
      <c r="AK13" s="94"/>
      <c r="AL13" s="96"/>
      <c r="AM13" s="64"/>
      <c r="AN13" s="94"/>
      <c r="AO13" s="96"/>
      <c r="AP13" s="96"/>
      <c r="AQ13" s="102"/>
      <c r="AR13" s="103"/>
      <c r="AS13" s="103"/>
      <c r="AT13" s="96"/>
      <c r="AU13" s="96"/>
      <c r="AV13" s="96"/>
      <c r="AW13" s="81"/>
      <c r="AX13" s="94"/>
      <c r="AY13" s="33"/>
      <c r="AZ13" s="33"/>
      <c r="BA13" s="33"/>
      <c r="BB13" s="33"/>
      <c r="BC13" s="33"/>
      <c r="BD13" s="33"/>
      <c r="BE13" s="33"/>
    </row>
    <row r="14" spans="1:57" ht="29.25" customHeight="1">
      <c r="A14" s="76"/>
      <c r="B14" s="77">
        <v>5</v>
      </c>
      <c r="C14" s="77"/>
      <c r="D14" s="151"/>
      <c r="E14" s="152"/>
      <c r="F14" s="153"/>
      <c r="G14" s="81"/>
      <c r="H14" s="104"/>
      <c r="I14" s="105"/>
      <c r="J14" s="106"/>
      <c r="K14" s="81"/>
      <c r="L14" s="107"/>
      <c r="M14" s="108"/>
      <c r="N14" s="116"/>
      <c r="O14" s="109"/>
      <c r="P14" s="109"/>
      <c r="Q14" s="109"/>
      <c r="R14" s="109"/>
      <c r="S14" s="108"/>
      <c r="T14" s="109"/>
      <c r="U14" s="109"/>
      <c r="V14" s="109"/>
      <c r="W14" s="109"/>
      <c r="X14" s="106"/>
      <c r="Y14" s="106"/>
      <c r="Z14" s="110"/>
      <c r="AA14" s="106"/>
      <c r="AB14" s="106"/>
      <c r="AC14" s="81"/>
      <c r="AD14" s="104"/>
      <c r="AE14" s="106"/>
      <c r="AF14" s="106"/>
      <c r="AG14" s="106"/>
      <c r="AH14" s="106"/>
      <c r="AI14" s="106"/>
      <c r="AJ14" s="81"/>
      <c r="AK14" s="104"/>
      <c r="AL14" s="106"/>
      <c r="AM14" s="81"/>
      <c r="AN14" s="104"/>
      <c r="AO14" s="106"/>
      <c r="AP14" s="106"/>
      <c r="AQ14" s="111"/>
      <c r="AR14" s="112"/>
      <c r="AS14" s="112"/>
      <c r="AT14" s="106"/>
      <c r="AU14" s="106"/>
      <c r="AV14" s="106"/>
      <c r="AW14" s="81"/>
      <c r="AX14" s="104"/>
      <c r="AY14" s="33"/>
      <c r="AZ14" s="33"/>
      <c r="BA14" s="33"/>
      <c r="BB14" s="33"/>
      <c r="BC14" s="33"/>
      <c r="BD14" s="33"/>
      <c r="BE14" s="33"/>
    </row>
    <row r="15" spans="1:57" ht="29.25" customHeight="1">
      <c r="A15" s="76"/>
      <c r="B15" s="77">
        <v>6</v>
      </c>
      <c r="C15" s="77" t="s">
        <v>167</v>
      </c>
      <c r="D15" s="151" t="s">
        <v>168</v>
      </c>
      <c r="E15" s="152">
        <v>32034</v>
      </c>
      <c r="F15" s="153" t="s">
        <v>169</v>
      </c>
      <c r="G15" s="81"/>
      <c r="H15" s="94"/>
      <c r="I15" s="95"/>
      <c r="J15" s="96"/>
      <c r="K15" s="81"/>
      <c r="L15" s="94"/>
      <c r="M15" s="101"/>
      <c r="N15" s="96"/>
      <c r="O15" s="96"/>
      <c r="P15" s="96"/>
      <c r="Q15" s="96"/>
      <c r="R15" s="96"/>
      <c r="S15" s="101"/>
      <c r="T15" s="96"/>
      <c r="U15" s="96"/>
      <c r="V15" s="96"/>
      <c r="W15" s="96"/>
      <c r="X15" s="96"/>
      <c r="Y15" s="96"/>
      <c r="Z15" s="101"/>
      <c r="AA15" s="96"/>
      <c r="AB15" s="96"/>
      <c r="AC15" s="81"/>
      <c r="AD15" s="94"/>
      <c r="AE15" s="96"/>
      <c r="AF15" s="96"/>
      <c r="AG15" s="96"/>
      <c r="AH15" s="96"/>
      <c r="AI15" s="96"/>
      <c r="AJ15" s="81"/>
      <c r="AK15" s="94"/>
      <c r="AL15" s="96"/>
      <c r="AM15" s="81"/>
      <c r="AN15" s="94"/>
      <c r="AO15" s="96"/>
      <c r="AP15" s="96"/>
      <c r="AQ15" s="102"/>
      <c r="AR15" s="103"/>
      <c r="AS15" s="103"/>
      <c r="AT15" s="96"/>
      <c r="AU15" s="96"/>
      <c r="AV15" s="96"/>
      <c r="AW15" s="81"/>
      <c r="AX15" s="94"/>
      <c r="AY15" s="33"/>
      <c r="AZ15" s="33"/>
      <c r="BA15" s="33"/>
      <c r="BB15" s="33"/>
      <c r="BC15" s="33"/>
      <c r="BD15" s="33"/>
      <c r="BE15" s="33"/>
    </row>
    <row r="16" spans="1:57" ht="29.25" customHeight="1">
      <c r="A16" s="76"/>
      <c r="B16" s="77">
        <v>7</v>
      </c>
      <c r="C16" s="77" t="s">
        <v>170</v>
      </c>
      <c r="D16" s="151" t="s">
        <v>171</v>
      </c>
      <c r="E16" s="152">
        <v>32996</v>
      </c>
      <c r="F16" s="153" t="s">
        <v>172</v>
      </c>
      <c r="G16" s="81"/>
      <c r="H16" s="104"/>
      <c r="I16" s="105"/>
      <c r="J16" s="106"/>
      <c r="K16" s="81"/>
      <c r="L16" s="107"/>
      <c r="M16" s="108"/>
      <c r="N16" s="116"/>
      <c r="O16" s="109"/>
      <c r="P16" s="109"/>
      <c r="Q16" s="109"/>
      <c r="R16" s="109"/>
      <c r="S16" s="108"/>
      <c r="T16" s="109"/>
      <c r="U16" s="109"/>
      <c r="V16" s="109"/>
      <c r="W16" s="109"/>
      <c r="X16" s="106"/>
      <c r="Y16" s="106"/>
      <c r="Z16" s="110"/>
      <c r="AA16" s="106"/>
      <c r="AB16" s="106"/>
      <c r="AC16" s="81"/>
      <c r="AD16" s="104"/>
      <c r="AE16" s="106"/>
      <c r="AF16" s="106"/>
      <c r="AG16" s="106"/>
      <c r="AH16" s="106"/>
      <c r="AI16" s="106"/>
      <c r="AJ16" s="81"/>
      <c r="AK16" s="104"/>
      <c r="AL16" s="106"/>
      <c r="AM16" s="81"/>
      <c r="AN16" s="104"/>
      <c r="AO16" s="106"/>
      <c r="AP16" s="106"/>
      <c r="AQ16" s="111"/>
      <c r="AR16" s="112"/>
      <c r="AS16" s="112"/>
      <c r="AT16" s="106"/>
      <c r="AU16" s="106"/>
      <c r="AV16" s="106"/>
      <c r="AW16" s="81"/>
      <c r="AX16" s="104"/>
      <c r="AY16" s="33"/>
      <c r="AZ16" s="33"/>
      <c r="BA16" s="33"/>
      <c r="BB16" s="33"/>
      <c r="BC16" s="33"/>
      <c r="BD16" s="33"/>
      <c r="BE16" s="33"/>
    </row>
    <row r="17" spans="1:57" ht="29.25" customHeight="1">
      <c r="A17" s="76"/>
      <c r="B17" s="77">
        <v>8</v>
      </c>
      <c r="C17" s="77" t="s">
        <v>173</v>
      </c>
      <c r="D17" s="151" t="s">
        <v>174</v>
      </c>
      <c r="E17" s="152">
        <v>34867</v>
      </c>
      <c r="F17" s="153" t="s">
        <v>175</v>
      </c>
      <c r="G17" s="81"/>
      <c r="H17" s="94"/>
      <c r="I17" s="95"/>
      <c r="J17" s="96"/>
      <c r="K17" s="81"/>
      <c r="L17" s="94"/>
      <c r="M17" s="101"/>
      <c r="N17" s="96"/>
      <c r="O17" s="96"/>
      <c r="P17" s="96"/>
      <c r="Q17" s="96"/>
      <c r="R17" s="96"/>
      <c r="S17" s="101"/>
      <c r="T17" s="96"/>
      <c r="U17" s="96"/>
      <c r="V17" s="96"/>
      <c r="W17" s="96"/>
      <c r="X17" s="96"/>
      <c r="Y17" s="96"/>
      <c r="Z17" s="101"/>
      <c r="AA17" s="96"/>
      <c r="AB17" s="96"/>
      <c r="AC17" s="81"/>
      <c r="AD17" s="94"/>
      <c r="AE17" s="96"/>
      <c r="AF17" s="96"/>
      <c r="AG17" s="96"/>
      <c r="AH17" s="96"/>
      <c r="AI17" s="96"/>
      <c r="AJ17" s="81"/>
      <c r="AK17" s="94"/>
      <c r="AL17" s="96"/>
      <c r="AM17" s="64"/>
      <c r="AN17" s="94"/>
      <c r="AO17" s="96"/>
      <c r="AP17" s="96"/>
      <c r="AQ17" s="102"/>
      <c r="AR17" s="103"/>
      <c r="AS17" s="103"/>
      <c r="AT17" s="96"/>
      <c r="AU17" s="96"/>
      <c r="AV17" s="96"/>
      <c r="AW17" s="81"/>
      <c r="AX17" s="94"/>
      <c r="AY17" s="33"/>
      <c r="AZ17" s="33"/>
      <c r="BA17" s="33"/>
      <c r="BB17" s="33"/>
      <c r="BC17" s="33"/>
      <c r="BD17" s="33"/>
      <c r="BE17" s="33"/>
    </row>
    <row r="18" spans="1:57" ht="29.25" customHeight="1">
      <c r="A18" s="76"/>
      <c r="B18" s="77">
        <v>9</v>
      </c>
      <c r="C18" s="77" t="s">
        <v>176</v>
      </c>
      <c r="D18" s="151" t="s">
        <v>177</v>
      </c>
      <c r="E18" s="152">
        <v>34200</v>
      </c>
      <c r="F18" s="153" t="s">
        <v>178</v>
      </c>
      <c r="G18" s="81"/>
      <c r="H18" s="104"/>
      <c r="I18" s="105"/>
      <c r="J18" s="106"/>
      <c r="K18" s="81"/>
      <c r="L18" s="107"/>
      <c r="M18" s="108"/>
      <c r="N18" s="116"/>
      <c r="O18" s="109"/>
      <c r="P18" s="109"/>
      <c r="Q18" s="109"/>
      <c r="R18" s="109"/>
      <c r="S18" s="108"/>
      <c r="T18" s="109"/>
      <c r="U18" s="109"/>
      <c r="V18" s="109"/>
      <c r="W18" s="109"/>
      <c r="X18" s="106"/>
      <c r="Y18" s="106"/>
      <c r="Z18" s="110"/>
      <c r="AA18" s="106"/>
      <c r="AB18" s="106"/>
      <c r="AC18" s="81"/>
      <c r="AD18" s="104"/>
      <c r="AE18" s="106"/>
      <c r="AF18" s="106"/>
      <c r="AG18" s="106"/>
      <c r="AH18" s="106"/>
      <c r="AI18" s="106"/>
      <c r="AJ18" s="81"/>
      <c r="AK18" s="104"/>
      <c r="AL18" s="106"/>
      <c r="AM18" s="81"/>
      <c r="AN18" s="104"/>
      <c r="AO18" s="106"/>
      <c r="AP18" s="106"/>
      <c r="AQ18" s="111"/>
      <c r="AR18" s="112"/>
      <c r="AS18" s="112"/>
      <c r="AT18" s="106"/>
      <c r="AU18" s="106"/>
      <c r="AV18" s="106"/>
      <c r="AW18" s="81"/>
      <c r="AX18" s="104"/>
      <c r="AY18" s="33"/>
      <c r="AZ18" s="33"/>
      <c r="BA18" s="33"/>
      <c r="BB18" s="33"/>
      <c r="BC18" s="33"/>
      <c r="BD18" s="33"/>
      <c r="BE18" s="33"/>
    </row>
    <row r="19" spans="1:57" ht="29.25" customHeight="1">
      <c r="A19" s="76"/>
      <c r="B19" s="77">
        <v>10</v>
      </c>
      <c r="C19" s="77" t="s">
        <v>179</v>
      </c>
      <c r="D19" s="151" t="s">
        <v>180</v>
      </c>
      <c r="E19" s="152">
        <v>30886</v>
      </c>
      <c r="F19" s="153" t="s">
        <v>181</v>
      </c>
      <c r="G19" s="81"/>
      <c r="H19" s="94"/>
      <c r="I19" s="95"/>
      <c r="J19" s="96"/>
      <c r="K19" s="81"/>
      <c r="L19" s="94"/>
      <c r="M19" s="101"/>
      <c r="N19" s="96"/>
      <c r="O19" s="96"/>
      <c r="P19" s="96"/>
      <c r="Q19" s="96"/>
      <c r="R19" s="96"/>
      <c r="S19" s="101"/>
      <c r="T19" s="96"/>
      <c r="U19" s="96"/>
      <c r="V19" s="96"/>
      <c r="W19" s="96"/>
      <c r="X19" s="96"/>
      <c r="Y19" s="96"/>
      <c r="Z19" s="101"/>
      <c r="AA19" s="96"/>
      <c r="AB19" s="96"/>
      <c r="AC19" s="81"/>
      <c r="AD19" s="94"/>
      <c r="AE19" s="96"/>
      <c r="AF19" s="96"/>
      <c r="AG19" s="96"/>
      <c r="AH19" s="96"/>
      <c r="AI19" s="96"/>
      <c r="AJ19" s="81"/>
      <c r="AK19" s="94"/>
      <c r="AL19" s="96"/>
      <c r="AM19" s="81"/>
      <c r="AN19" s="94"/>
      <c r="AO19" s="96"/>
      <c r="AP19" s="96"/>
      <c r="AQ19" s="102"/>
      <c r="AR19" s="103"/>
      <c r="AS19" s="103"/>
      <c r="AT19" s="96"/>
      <c r="AU19" s="96"/>
      <c r="AV19" s="96"/>
      <c r="AW19" s="81"/>
      <c r="AX19" s="94"/>
      <c r="AY19" s="33"/>
      <c r="AZ19" s="33"/>
      <c r="BA19" s="33"/>
      <c r="BB19" s="33"/>
      <c r="BC19" s="33"/>
      <c r="BD19" s="33"/>
      <c r="BE19" s="33"/>
    </row>
    <row r="20" spans="1:57" ht="29.25" customHeight="1">
      <c r="A20" s="76"/>
      <c r="B20" s="77">
        <v>11</v>
      </c>
      <c r="C20" s="77" t="s">
        <v>182</v>
      </c>
      <c r="D20" s="151" t="s">
        <v>183</v>
      </c>
      <c r="E20" s="154">
        <v>30552</v>
      </c>
      <c r="F20" s="155" t="s">
        <v>184</v>
      </c>
      <c r="G20" s="81"/>
      <c r="H20" s="104"/>
      <c r="I20" s="105"/>
      <c r="J20" s="106"/>
      <c r="K20" s="81"/>
      <c r="L20" s="107"/>
      <c r="M20" s="108"/>
      <c r="N20" s="116"/>
      <c r="O20" s="109"/>
      <c r="P20" s="109"/>
      <c r="Q20" s="109"/>
      <c r="R20" s="109"/>
      <c r="S20" s="108"/>
      <c r="T20" s="109"/>
      <c r="U20" s="109"/>
      <c r="V20" s="109"/>
      <c r="W20" s="109"/>
      <c r="X20" s="106"/>
      <c r="Y20" s="106"/>
      <c r="Z20" s="110"/>
      <c r="AA20" s="106"/>
      <c r="AB20" s="106"/>
      <c r="AC20" s="81"/>
      <c r="AD20" s="104"/>
      <c r="AE20" s="106"/>
      <c r="AF20" s="106"/>
      <c r="AG20" s="106"/>
      <c r="AH20" s="106"/>
      <c r="AI20" s="106"/>
      <c r="AJ20" s="81"/>
      <c r="AK20" s="104"/>
      <c r="AL20" s="106"/>
      <c r="AM20" s="81"/>
      <c r="AN20" s="104"/>
      <c r="AO20" s="106"/>
      <c r="AP20" s="106"/>
      <c r="AQ20" s="111"/>
      <c r="AR20" s="112"/>
      <c r="AS20" s="112"/>
      <c r="AT20" s="106"/>
      <c r="AU20" s="106"/>
      <c r="AV20" s="106"/>
      <c r="AW20" s="81"/>
      <c r="AX20" s="104"/>
      <c r="AY20" s="33"/>
      <c r="AZ20" s="33"/>
      <c r="BA20" s="33"/>
      <c r="BB20" s="33"/>
      <c r="BC20" s="33"/>
      <c r="BD20" s="33"/>
      <c r="BE20" s="33"/>
    </row>
    <row r="21" spans="1:57" ht="29.25" customHeight="1">
      <c r="A21" s="76"/>
      <c r="B21" s="77">
        <v>12</v>
      </c>
      <c r="C21" s="77" t="s">
        <v>185</v>
      </c>
      <c r="D21" s="151" t="s">
        <v>186</v>
      </c>
      <c r="E21" s="154">
        <v>28786</v>
      </c>
      <c r="F21" s="155" t="s">
        <v>187</v>
      </c>
      <c r="G21" s="81"/>
      <c r="H21" s="94"/>
      <c r="I21" s="95"/>
      <c r="J21" s="96"/>
      <c r="K21" s="81"/>
      <c r="L21" s="94"/>
      <c r="M21" s="101"/>
      <c r="N21" s="96"/>
      <c r="O21" s="96"/>
      <c r="P21" s="96"/>
      <c r="Q21" s="96"/>
      <c r="R21" s="96"/>
      <c r="S21" s="101"/>
      <c r="T21" s="96"/>
      <c r="U21" s="96"/>
      <c r="V21" s="96"/>
      <c r="W21" s="96"/>
      <c r="X21" s="96"/>
      <c r="Y21" s="96"/>
      <c r="Z21" s="101"/>
      <c r="AA21" s="96"/>
      <c r="AB21" s="96"/>
      <c r="AC21" s="81"/>
      <c r="AD21" s="94"/>
      <c r="AE21" s="96"/>
      <c r="AF21" s="96"/>
      <c r="AG21" s="96"/>
      <c r="AH21" s="96"/>
      <c r="AI21" s="96"/>
      <c r="AJ21" s="81"/>
      <c r="AK21" s="94"/>
      <c r="AL21" s="96"/>
      <c r="AM21" s="64"/>
      <c r="AN21" s="94"/>
      <c r="AO21" s="96"/>
      <c r="AP21" s="96"/>
      <c r="AQ21" s="102"/>
      <c r="AR21" s="103"/>
      <c r="AS21" s="103"/>
      <c r="AT21" s="96"/>
      <c r="AU21" s="96"/>
      <c r="AV21" s="96"/>
      <c r="AW21" s="81"/>
      <c r="AX21" s="94"/>
      <c r="AY21" s="33"/>
      <c r="AZ21" s="33"/>
      <c r="BA21" s="33"/>
      <c r="BB21" s="33"/>
      <c r="BC21" s="33"/>
      <c r="BD21" s="33"/>
      <c r="BE21" s="33"/>
    </row>
    <row r="22" spans="1:57" ht="29.25" customHeight="1">
      <c r="A22" s="76"/>
      <c r="B22" s="77">
        <v>13</v>
      </c>
      <c r="C22" s="119"/>
      <c r="D22" s="120"/>
      <c r="E22" s="121"/>
      <c r="F22" s="122"/>
      <c r="G22" s="81"/>
      <c r="H22" s="104"/>
      <c r="I22" s="105"/>
      <c r="J22" s="106"/>
      <c r="K22" s="81"/>
      <c r="L22" s="107"/>
      <c r="M22" s="108"/>
      <c r="N22" s="116"/>
      <c r="O22" s="109"/>
      <c r="P22" s="109"/>
      <c r="Q22" s="109"/>
      <c r="R22" s="109"/>
      <c r="S22" s="108"/>
      <c r="T22" s="109"/>
      <c r="U22" s="109"/>
      <c r="V22" s="109"/>
      <c r="W22" s="109"/>
      <c r="X22" s="106"/>
      <c r="Y22" s="106"/>
      <c r="Z22" s="110"/>
      <c r="AA22" s="106"/>
      <c r="AB22" s="106"/>
      <c r="AC22" s="81"/>
      <c r="AD22" s="104"/>
      <c r="AE22" s="106"/>
      <c r="AF22" s="106"/>
      <c r="AG22" s="106"/>
      <c r="AH22" s="106"/>
      <c r="AI22" s="106"/>
      <c r="AJ22" s="81"/>
      <c r="AK22" s="104"/>
      <c r="AL22" s="106"/>
      <c r="AM22" s="81"/>
      <c r="AN22" s="104"/>
      <c r="AO22" s="106"/>
      <c r="AP22" s="106"/>
      <c r="AQ22" s="111"/>
      <c r="AR22" s="112"/>
      <c r="AS22" s="112"/>
      <c r="AT22" s="106"/>
      <c r="AU22" s="106"/>
      <c r="AV22" s="106"/>
      <c r="AW22" s="81"/>
      <c r="AX22" s="104"/>
      <c r="AY22" s="33"/>
      <c r="AZ22" s="33"/>
      <c r="BA22" s="33"/>
      <c r="BB22" s="33"/>
      <c r="BC22" s="33"/>
      <c r="BD22" s="33"/>
      <c r="BE22" s="33"/>
    </row>
    <row r="23" spans="1:57" ht="29.25" customHeight="1">
      <c r="A23" s="76"/>
      <c r="B23" s="77">
        <v>14</v>
      </c>
      <c r="C23" s="119"/>
      <c r="D23" s="120"/>
      <c r="E23" s="123"/>
      <c r="F23" s="122"/>
      <c r="G23" s="81"/>
      <c r="H23" s="94"/>
      <c r="I23" s="95"/>
      <c r="J23" s="96"/>
      <c r="K23" s="81"/>
      <c r="L23" s="94"/>
      <c r="M23" s="101"/>
      <c r="N23" s="96"/>
      <c r="O23" s="96"/>
      <c r="P23" s="96"/>
      <c r="Q23" s="96"/>
      <c r="R23" s="96"/>
      <c r="S23" s="101"/>
      <c r="T23" s="96"/>
      <c r="U23" s="96"/>
      <c r="V23" s="96"/>
      <c r="W23" s="96"/>
      <c r="X23" s="96"/>
      <c r="Y23" s="96"/>
      <c r="Z23" s="101"/>
      <c r="AA23" s="96"/>
      <c r="AB23" s="96"/>
      <c r="AC23" s="81"/>
      <c r="AD23" s="94"/>
      <c r="AE23" s="96"/>
      <c r="AF23" s="96"/>
      <c r="AG23" s="96"/>
      <c r="AH23" s="96"/>
      <c r="AI23" s="96"/>
      <c r="AJ23" s="81"/>
      <c r="AK23" s="94"/>
      <c r="AL23" s="96"/>
      <c r="AM23" s="81"/>
      <c r="AN23" s="94"/>
      <c r="AO23" s="96"/>
      <c r="AP23" s="96"/>
      <c r="AQ23" s="102"/>
      <c r="AR23" s="103"/>
      <c r="AS23" s="103"/>
      <c r="AT23" s="96"/>
      <c r="AU23" s="96"/>
      <c r="AV23" s="96"/>
      <c r="AW23" s="81"/>
      <c r="AX23" s="94"/>
      <c r="AY23" s="33"/>
      <c r="AZ23" s="33"/>
      <c r="BA23" s="33"/>
      <c r="BB23" s="33"/>
      <c r="BC23" s="33"/>
      <c r="BD23" s="33"/>
      <c r="BE23" s="33"/>
    </row>
    <row r="24" spans="1:57" ht="12.75">
      <c r="A24" s="33"/>
      <c r="B24" s="33"/>
      <c r="C24" s="33"/>
      <c r="D24" s="33"/>
      <c r="E24" s="33"/>
      <c r="F24" s="33"/>
      <c r="G24" s="33"/>
      <c r="H24" s="33"/>
      <c r="I24" s="124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ht="12.75">
      <c r="A25" s="33"/>
      <c r="B25" s="33"/>
      <c r="C25" s="33"/>
      <c r="D25" s="33"/>
      <c r="E25" s="33"/>
      <c r="F25" s="33"/>
      <c r="G25" s="33"/>
      <c r="H25" s="33"/>
      <c r="I25" s="124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57" s="156" customFormat="1" ht="12.75">
      <c r="A26" s="125"/>
      <c r="B26" s="125"/>
      <c r="C26" s="126" t="s">
        <v>120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5"/>
      <c r="AZ26" s="125"/>
      <c r="BA26" s="125"/>
      <c r="BB26" s="125"/>
      <c r="BC26" s="125"/>
      <c r="BD26" s="125"/>
      <c r="BE26" s="125"/>
    </row>
    <row r="27" spans="1:57" s="156" customFormat="1" ht="12.75">
      <c r="A27" s="125"/>
      <c r="B27" s="125"/>
      <c r="C27" s="126" t="s">
        <v>121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5"/>
      <c r="AZ27" s="125"/>
      <c r="BA27" s="125"/>
      <c r="BB27" s="125"/>
      <c r="BC27" s="125"/>
      <c r="BD27" s="125"/>
      <c r="BE27" s="125"/>
    </row>
    <row r="28" spans="1:57" s="156" customFormat="1" ht="12.75">
      <c r="A28" s="125"/>
      <c r="B28" s="125"/>
      <c r="C28" s="126" t="s">
        <v>122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5"/>
      <c r="AZ28" s="125"/>
      <c r="BA28" s="125"/>
      <c r="BB28" s="125"/>
      <c r="BC28" s="125"/>
      <c r="BD28" s="125"/>
      <c r="BE28" s="125"/>
    </row>
    <row r="29" spans="1:57" s="156" customFormat="1" ht="12.75">
      <c r="A29" s="125"/>
      <c r="B29" s="125"/>
      <c r="C29" s="126" t="s">
        <v>123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5"/>
      <c r="AZ29" s="125"/>
      <c r="BA29" s="125"/>
      <c r="BB29" s="125"/>
      <c r="BC29" s="125"/>
      <c r="BD29" s="125"/>
      <c r="BE29" s="125"/>
    </row>
    <row r="30" spans="1:57" s="156" customFormat="1" ht="12.75">
      <c r="A30" s="125"/>
      <c r="B30" s="125"/>
      <c r="C30" s="126" t="s">
        <v>124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5"/>
      <c r="AZ30" s="125"/>
      <c r="BA30" s="125"/>
      <c r="BB30" s="125"/>
      <c r="BC30" s="125"/>
      <c r="BD30" s="125"/>
      <c r="BE30" s="125"/>
    </row>
    <row r="31" spans="1:57" s="156" customFormat="1" ht="15" customHeight="1">
      <c r="A31" s="125"/>
      <c r="B31" s="125"/>
      <c r="C31" s="127" t="s">
        <v>125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5"/>
      <c r="AZ31" s="125"/>
      <c r="BA31" s="125"/>
      <c r="BB31" s="125"/>
      <c r="BC31" s="125"/>
      <c r="BD31" s="125"/>
      <c r="BE31" s="125"/>
    </row>
    <row r="32" spans="1:57" s="156" customFormat="1" ht="12.75">
      <c r="A32" s="125"/>
      <c r="B32" s="125"/>
      <c r="C32" s="126" t="s">
        <v>126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5"/>
      <c r="AZ32" s="125"/>
      <c r="BA32" s="125"/>
      <c r="BB32" s="125"/>
      <c r="BC32" s="125"/>
      <c r="BD32" s="125"/>
      <c r="BE32" s="125"/>
    </row>
    <row r="33" spans="1:57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</sheetData>
  <sheetProtection selectLockedCells="1" selectUnlockedCells="1"/>
  <mergeCells count="21">
    <mergeCell ref="A1:AV2"/>
    <mergeCell ref="AW1:BA1"/>
    <mergeCell ref="AW2:BA2"/>
    <mergeCell ref="A3:X4"/>
    <mergeCell ref="Y3:AF3"/>
    <mergeCell ref="Y4:AF4"/>
    <mergeCell ref="D5:L5"/>
    <mergeCell ref="T5:AA5"/>
    <mergeCell ref="D7:I7"/>
    <mergeCell ref="X7:AC7"/>
    <mergeCell ref="AD7:AN7"/>
    <mergeCell ref="D8:I8"/>
    <mergeCell ref="P8:AY8"/>
    <mergeCell ref="A10:A23"/>
    <mergeCell ref="C26:AX26"/>
    <mergeCell ref="C27:AX27"/>
    <mergeCell ref="C28:AX28"/>
    <mergeCell ref="C29:AX29"/>
    <mergeCell ref="C30:AX30"/>
    <mergeCell ref="C31:AX31"/>
    <mergeCell ref="C32:AX32"/>
  </mergeCells>
  <hyperlinks>
    <hyperlink ref="AW1" r:id="rId1" display="david_bernard77@yahoo.fr"/>
    <hyperlink ref="AW2" r:id="rId2" display="lepineup@gmail.com"/>
    <hyperlink ref="Y4" r:id="rId3" display="lepineup@gmail.com"/>
  </hyperlink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2"/>
  <sheetViews>
    <sheetView zoomScale="80" zoomScaleNormal="80" workbookViewId="0" topLeftCell="A4">
      <selection activeCell="X10" sqref="X10"/>
    </sheetView>
  </sheetViews>
  <sheetFormatPr defaultColWidth="13.7109375" defaultRowHeight="15" customHeight="1"/>
  <cols>
    <col min="1" max="1" width="11.421875" style="0" customWidth="1"/>
    <col min="2" max="2" width="9.00390625" style="0" customWidth="1"/>
    <col min="3" max="3" width="19.421875" style="0" customWidth="1"/>
    <col min="4" max="6" width="13.421875" style="0" customWidth="1"/>
    <col min="7" max="7" width="1.7109375" style="0" customWidth="1"/>
    <col min="8" max="10" width="3.7109375" style="0" customWidth="1"/>
    <col min="11" max="11" width="1.7109375" style="0" customWidth="1"/>
    <col min="12" max="28" width="3.7109375" style="0" customWidth="1"/>
    <col min="29" max="29" width="1.7109375" style="0" customWidth="1"/>
    <col min="30" max="35" width="3.7109375" style="0" customWidth="1"/>
    <col min="36" max="36" width="1.7109375" style="0" customWidth="1"/>
    <col min="37" max="51" width="3.7109375" style="0" customWidth="1"/>
    <col min="52" max="52" width="4.8515625" style="0" customWidth="1"/>
    <col min="53" max="53" width="22.7109375" style="0" customWidth="1"/>
    <col min="54" max="60" width="11.421875" style="0" customWidth="1"/>
    <col min="61" max="16384" width="14.421875" style="0" customWidth="1"/>
  </cols>
  <sheetData>
    <row r="1" spans="1:60" ht="18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2" t="s">
        <v>52</v>
      </c>
      <c r="AX1" s="32"/>
      <c r="AY1" s="32"/>
      <c r="AZ1" s="32"/>
      <c r="BA1" s="32"/>
      <c r="BB1" s="33"/>
      <c r="BC1" s="33"/>
      <c r="BD1" s="33"/>
      <c r="BE1" s="33"/>
      <c r="BF1" s="33"/>
      <c r="BG1" s="33"/>
      <c r="BH1" s="33"/>
    </row>
    <row r="2" spans="1:60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4" t="s">
        <v>53</v>
      </c>
      <c r="AX2" s="34"/>
      <c r="AY2" s="34"/>
      <c r="AZ2" s="34"/>
      <c r="BA2" s="34"/>
      <c r="BB2" s="33"/>
      <c r="BC2" s="33"/>
      <c r="BD2" s="33"/>
      <c r="BE2" s="33"/>
      <c r="BF2" s="33"/>
      <c r="BG2" s="33"/>
      <c r="BH2" s="33"/>
    </row>
    <row r="3" spans="1:60" ht="27.75" customHeight="1">
      <c r="A3" s="35" t="s">
        <v>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 t="s">
        <v>55</v>
      </c>
      <c r="Z3" s="36"/>
      <c r="AA3" s="36"/>
      <c r="AB3" s="36"/>
      <c r="AC3" s="36"/>
      <c r="AD3" s="36"/>
      <c r="AE3" s="36"/>
      <c r="AF3" s="36"/>
      <c r="AG3" s="37"/>
      <c r="AH3" s="38"/>
      <c r="AI3" s="38"/>
      <c r="AJ3" s="38"/>
      <c r="AK3" s="38"/>
      <c r="AL3" s="38"/>
      <c r="AM3" s="38"/>
      <c r="AN3" s="38"/>
      <c r="AO3" s="39"/>
      <c r="AP3" s="40"/>
      <c r="AQ3" s="40"/>
      <c r="AR3" s="40"/>
      <c r="AS3" s="40"/>
      <c r="AT3" s="40"/>
      <c r="AU3" s="40"/>
      <c r="AV3" s="40"/>
      <c r="AW3" s="40"/>
      <c r="AX3" s="41"/>
      <c r="AY3" s="42"/>
      <c r="AZ3" s="41"/>
      <c r="BA3" s="41"/>
      <c r="BB3" s="33"/>
      <c r="BC3" s="33"/>
      <c r="BD3" s="33"/>
      <c r="BE3" s="33"/>
      <c r="BF3" s="33"/>
      <c r="BG3" s="33"/>
      <c r="BH3" s="33"/>
    </row>
    <row r="4" spans="1:60" ht="52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43" t="s">
        <v>53</v>
      </c>
      <c r="Z4" s="43"/>
      <c r="AA4" s="43"/>
      <c r="AB4" s="43"/>
      <c r="AC4" s="43"/>
      <c r="AD4" s="43"/>
      <c r="AE4" s="43"/>
      <c r="AF4" s="43"/>
      <c r="AG4" s="44"/>
      <c r="AH4" s="45"/>
      <c r="AI4" s="45"/>
      <c r="AJ4" s="45"/>
      <c r="AK4" s="45"/>
      <c r="AL4" s="45"/>
      <c r="AM4" s="45"/>
      <c r="AN4" s="45"/>
      <c r="AO4" s="33"/>
      <c r="AP4" s="46"/>
      <c r="AQ4" s="46"/>
      <c r="AR4" s="46"/>
      <c r="AS4" s="46"/>
      <c r="AT4" s="46"/>
      <c r="AU4" s="46"/>
      <c r="AV4" s="46"/>
      <c r="AW4" s="46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</row>
    <row r="5" spans="1:60" ht="31.5" customHeight="1">
      <c r="A5" s="47"/>
      <c r="B5" s="47"/>
      <c r="C5" s="48" t="s">
        <v>56</v>
      </c>
      <c r="D5" s="49" t="s">
        <v>188</v>
      </c>
      <c r="E5" s="49"/>
      <c r="F5" s="49"/>
      <c r="G5" s="49"/>
      <c r="H5" s="49"/>
      <c r="I5" s="49"/>
      <c r="J5" s="49"/>
      <c r="K5" s="49"/>
      <c r="L5" s="49"/>
      <c r="M5" s="47"/>
      <c r="N5" s="47"/>
      <c r="O5" s="50"/>
      <c r="P5" s="47"/>
      <c r="Q5" s="47"/>
      <c r="R5" s="47"/>
      <c r="S5" s="47"/>
      <c r="T5" s="51"/>
      <c r="U5" s="51"/>
      <c r="V5" s="51"/>
      <c r="W5" s="51"/>
      <c r="X5" s="51"/>
      <c r="Y5" s="51"/>
      <c r="Z5" s="51"/>
      <c r="AA5" s="51"/>
      <c r="AB5" s="52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52"/>
      <c r="AZ5" s="47"/>
      <c r="BA5" s="47"/>
      <c r="BB5" s="47"/>
      <c r="BC5" s="47"/>
      <c r="BD5" s="47"/>
      <c r="BE5" s="47"/>
      <c r="BF5" s="47"/>
      <c r="BG5" s="47"/>
      <c r="BH5" s="47"/>
    </row>
    <row r="6" spans="1:60" ht="6" customHeight="1">
      <c r="A6" s="47"/>
      <c r="B6" s="47"/>
      <c r="C6" s="53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47"/>
      <c r="BA6" s="47"/>
      <c r="BB6" s="47"/>
      <c r="BC6" s="47"/>
      <c r="BD6" s="47"/>
      <c r="BE6" s="47"/>
      <c r="BF6" s="47"/>
      <c r="BG6" s="47"/>
      <c r="BH6" s="47"/>
    </row>
    <row r="7" spans="1:60" ht="25.5" customHeight="1">
      <c r="A7" s="47"/>
      <c r="B7" s="47"/>
      <c r="C7" s="54" t="s">
        <v>58</v>
      </c>
      <c r="D7" s="55" t="s">
        <v>189</v>
      </c>
      <c r="E7" s="55"/>
      <c r="F7" s="55"/>
      <c r="G7" s="55"/>
      <c r="H7" s="55"/>
      <c r="I7" s="55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56" t="s">
        <v>60</v>
      </c>
      <c r="Y7" s="56"/>
      <c r="Z7" s="56"/>
      <c r="AA7" s="56"/>
      <c r="AB7" s="56"/>
      <c r="AC7" s="56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</row>
    <row r="8" spans="1:60" ht="25.5" customHeight="1">
      <c r="A8" s="33"/>
      <c r="B8" s="33"/>
      <c r="C8" s="58" t="s">
        <v>61</v>
      </c>
      <c r="D8" s="59" t="s">
        <v>190</v>
      </c>
      <c r="E8" s="59"/>
      <c r="F8" s="59"/>
      <c r="G8" s="59"/>
      <c r="H8" s="59"/>
      <c r="I8" s="59"/>
      <c r="J8" s="60"/>
      <c r="K8" s="60"/>
      <c r="L8" s="61"/>
      <c r="M8" s="61"/>
      <c r="N8" s="60"/>
      <c r="O8" s="61"/>
      <c r="P8" s="62" t="s">
        <v>63</v>
      </c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33"/>
      <c r="BA8" s="33"/>
      <c r="BB8" s="33"/>
      <c r="BC8" s="33"/>
      <c r="BD8" s="33"/>
      <c r="BE8" s="33"/>
      <c r="BF8" s="33"/>
      <c r="BG8" s="33"/>
      <c r="BH8" s="33"/>
    </row>
    <row r="9" spans="1:60" ht="162" customHeight="1">
      <c r="A9" s="63"/>
      <c r="B9" s="64" t="s">
        <v>64</v>
      </c>
      <c r="C9" s="65" t="s">
        <v>65</v>
      </c>
      <c r="D9" s="65" t="s">
        <v>66</v>
      </c>
      <c r="E9" s="66" t="s">
        <v>67</v>
      </c>
      <c r="F9" s="65" t="s">
        <v>68</v>
      </c>
      <c r="G9" s="67"/>
      <c r="H9" s="68" t="s">
        <v>69</v>
      </c>
      <c r="I9" s="69" t="s">
        <v>70</v>
      </c>
      <c r="J9" s="70" t="s">
        <v>71</v>
      </c>
      <c r="K9" s="71"/>
      <c r="L9" s="68" t="s">
        <v>72</v>
      </c>
      <c r="M9" s="72" t="s">
        <v>73</v>
      </c>
      <c r="N9" s="69" t="s">
        <v>74</v>
      </c>
      <c r="O9" s="69" t="s">
        <v>75</v>
      </c>
      <c r="P9" s="73" t="s">
        <v>76</v>
      </c>
      <c r="Q9" s="69" t="s">
        <v>77</v>
      </c>
      <c r="R9" s="69" t="s">
        <v>78</v>
      </c>
      <c r="S9" s="72" t="s">
        <v>79</v>
      </c>
      <c r="T9" s="73" t="s">
        <v>80</v>
      </c>
      <c r="U9" s="73" t="s">
        <v>81</v>
      </c>
      <c r="V9" s="69" t="s">
        <v>82</v>
      </c>
      <c r="W9" s="69" t="s">
        <v>83</v>
      </c>
      <c r="X9" s="69" t="s">
        <v>84</v>
      </c>
      <c r="Y9" s="69" t="s">
        <v>85</v>
      </c>
      <c r="Z9" s="72" t="s">
        <v>86</v>
      </c>
      <c r="AA9" s="69" t="s">
        <v>87</v>
      </c>
      <c r="AB9" s="69" t="s">
        <v>88</v>
      </c>
      <c r="AC9" s="74"/>
      <c r="AD9" s="68" t="s">
        <v>89</v>
      </c>
      <c r="AE9" s="69" t="s">
        <v>87</v>
      </c>
      <c r="AF9" s="69" t="s">
        <v>88</v>
      </c>
      <c r="AG9" s="69" t="s">
        <v>90</v>
      </c>
      <c r="AH9" s="69" t="s">
        <v>91</v>
      </c>
      <c r="AI9" s="69" t="s">
        <v>78</v>
      </c>
      <c r="AJ9" s="74"/>
      <c r="AK9" s="68" t="s">
        <v>92</v>
      </c>
      <c r="AL9" s="69" t="s">
        <v>93</v>
      </c>
      <c r="AM9" s="74"/>
      <c r="AN9" s="68" t="s">
        <v>94</v>
      </c>
      <c r="AO9" s="73" t="s">
        <v>95</v>
      </c>
      <c r="AP9" s="73" t="s">
        <v>96</v>
      </c>
      <c r="AQ9" s="73" t="s">
        <v>97</v>
      </c>
      <c r="AR9" s="73" t="s">
        <v>98</v>
      </c>
      <c r="AS9" s="73" t="s">
        <v>99</v>
      </c>
      <c r="AT9" s="73" t="s">
        <v>100</v>
      </c>
      <c r="AU9" s="73" t="s">
        <v>101</v>
      </c>
      <c r="AV9" s="73" t="s">
        <v>102</v>
      </c>
      <c r="AW9" s="75" t="s">
        <v>103</v>
      </c>
      <c r="AX9" s="68" t="s">
        <v>104</v>
      </c>
      <c r="AY9" s="63"/>
      <c r="AZ9" s="63"/>
      <c r="BA9" s="63"/>
      <c r="BB9" s="63"/>
      <c r="BC9" s="63"/>
      <c r="BD9" s="63"/>
      <c r="BE9" s="63"/>
      <c r="BF9" s="63"/>
      <c r="BG9" s="63"/>
      <c r="BH9" s="63"/>
    </row>
    <row r="10" spans="1:60" ht="29.25" customHeight="1">
      <c r="A10" s="76" t="s">
        <v>105</v>
      </c>
      <c r="B10" s="77">
        <v>1</v>
      </c>
      <c r="C10" s="77"/>
      <c r="D10" s="157"/>
      <c r="E10" s="158"/>
      <c r="F10" s="153"/>
      <c r="G10" s="81"/>
      <c r="H10" s="82"/>
      <c r="I10" s="83"/>
      <c r="J10" s="84"/>
      <c r="K10" s="81"/>
      <c r="L10" s="85"/>
      <c r="M10" s="86"/>
      <c r="N10" s="87"/>
      <c r="O10" s="88"/>
      <c r="P10" s="88"/>
      <c r="Q10" s="88"/>
      <c r="R10" s="88"/>
      <c r="S10" s="86"/>
      <c r="T10" s="88"/>
      <c r="U10" s="88"/>
      <c r="V10" s="88"/>
      <c r="W10" s="88"/>
      <c r="X10" s="84"/>
      <c r="Y10" s="84"/>
      <c r="Z10" s="89"/>
      <c r="AA10" s="84"/>
      <c r="AB10" s="84"/>
      <c r="AC10" s="81"/>
      <c r="AD10" s="82"/>
      <c r="AE10" s="84"/>
      <c r="AF10" s="84"/>
      <c r="AG10" s="84"/>
      <c r="AH10" s="84"/>
      <c r="AI10" s="84"/>
      <c r="AJ10" s="81"/>
      <c r="AK10" s="82"/>
      <c r="AL10" s="84"/>
      <c r="AM10" s="81"/>
      <c r="AN10" s="82"/>
      <c r="AO10" s="84"/>
      <c r="AP10" s="84"/>
      <c r="AQ10" s="90"/>
      <c r="AR10" s="91"/>
      <c r="AS10" s="91"/>
      <c r="AT10" s="84"/>
      <c r="AU10" s="84"/>
      <c r="AV10" s="84"/>
      <c r="AW10" s="81"/>
      <c r="AX10" s="82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ht="29.25" customHeight="1">
      <c r="A11" s="76"/>
      <c r="B11" s="77">
        <v>2</v>
      </c>
      <c r="C11" s="77" t="s">
        <v>191</v>
      </c>
      <c r="D11" s="157" t="s">
        <v>192</v>
      </c>
      <c r="E11" s="159">
        <v>34944</v>
      </c>
      <c r="F11" s="153" t="s">
        <v>193</v>
      </c>
      <c r="G11" s="81"/>
      <c r="H11" s="94"/>
      <c r="I11" s="95"/>
      <c r="J11" s="96"/>
      <c r="K11" s="81"/>
      <c r="L11" s="97"/>
      <c r="M11" s="98"/>
      <c r="N11" s="99"/>
      <c r="O11" s="100"/>
      <c r="P11" s="100"/>
      <c r="Q11" s="100"/>
      <c r="R11" s="100"/>
      <c r="S11" s="98"/>
      <c r="T11" s="100"/>
      <c r="U11" s="100"/>
      <c r="V11" s="100"/>
      <c r="W11" s="100"/>
      <c r="X11" s="96"/>
      <c r="Y11" s="96"/>
      <c r="Z11" s="101"/>
      <c r="AA11" s="96"/>
      <c r="AB11" s="96"/>
      <c r="AC11" s="81"/>
      <c r="AD11" s="94"/>
      <c r="AE11" s="96"/>
      <c r="AF11" s="96"/>
      <c r="AG11" s="96"/>
      <c r="AH11" s="96"/>
      <c r="AI11" s="96"/>
      <c r="AJ11" s="81"/>
      <c r="AK11" s="94"/>
      <c r="AL11" s="96"/>
      <c r="AM11" s="81"/>
      <c r="AN11" s="94"/>
      <c r="AO11" s="96"/>
      <c r="AP11" s="96"/>
      <c r="AQ11" s="102"/>
      <c r="AR11" s="103"/>
      <c r="AS11" s="103"/>
      <c r="AT11" s="96"/>
      <c r="AU11" s="96"/>
      <c r="AV11" s="96"/>
      <c r="AW11" s="81"/>
      <c r="AX11" s="94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1:60" ht="29.25" customHeight="1">
      <c r="A12" s="76"/>
      <c r="B12" s="77">
        <v>3</v>
      </c>
      <c r="C12" s="77" t="s">
        <v>194</v>
      </c>
      <c r="D12" s="157" t="s">
        <v>195</v>
      </c>
      <c r="E12" s="160">
        <v>33360</v>
      </c>
      <c r="F12" s="153" t="s">
        <v>196</v>
      </c>
      <c r="G12" s="81"/>
      <c r="H12" s="104"/>
      <c r="I12" s="105"/>
      <c r="J12" s="106"/>
      <c r="K12" s="81"/>
      <c r="L12" s="107"/>
      <c r="M12" s="108"/>
      <c r="N12" s="106"/>
      <c r="O12" s="109"/>
      <c r="P12" s="109"/>
      <c r="Q12" s="109"/>
      <c r="R12" s="109"/>
      <c r="S12" s="108"/>
      <c r="T12" s="109"/>
      <c r="U12" s="109"/>
      <c r="V12" s="109"/>
      <c r="W12" s="109"/>
      <c r="X12" s="106"/>
      <c r="Y12" s="106"/>
      <c r="Z12" s="110"/>
      <c r="AA12" s="106"/>
      <c r="AB12" s="106"/>
      <c r="AC12" s="81"/>
      <c r="AD12" s="104"/>
      <c r="AE12" s="106"/>
      <c r="AF12" s="106"/>
      <c r="AG12" s="106"/>
      <c r="AH12" s="106"/>
      <c r="AI12" s="106"/>
      <c r="AJ12" s="81"/>
      <c r="AK12" s="104"/>
      <c r="AL12" s="106"/>
      <c r="AM12" s="81"/>
      <c r="AN12" s="104"/>
      <c r="AO12" s="106"/>
      <c r="AP12" s="106"/>
      <c r="AQ12" s="111"/>
      <c r="AR12" s="112"/>
      <c r="AS12" s="112"/>
      <c r="AT12" s="106"/>
      <c r="AU12" s="106"/>
      <c r="AV12" s="106"/>
      <c r="AW12" s="81"/>
      <c r="AX12" s="104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ht="29.25" customHeight="1">
      <c r="A13" s="76"/>
      <c r="B13" s="77">
        <v>4</v>
      </c>
      <c r="C13" s="77" t="s">
        <v>197</v>
      </c>
      <c r="D13" s="157" t="s">
        <v>198</v>
      </c>
      <c r="E13" s="160">
        <v>23937</v>
      </c>
      <c r="F13" s="153" t="s">
        <v>199</v>
      </c>
      <c r="G13" s="81"/>
      <c r="H13" s="94"/>
      <c r="I13" s="95"/>
      <c r="J13" s="96"/>
      <c r="K13" s="81"/>
      <c r="L13" s="97"/>
      <c r="M13" s="98"/>
      <c r="N13" s="96"/>
      <c r="O13" s="100"/>
      <c r="P13" s="100"/>
      <c r="Q13" s="100"/>
      <c r="R13" s="100"/>
      <c r="S13" s="98"/>
      <c r="T13" s="100"/>
      <c r="U13" s="100"/>
      <c r="V13" s="100"/>
      <c r="W13" s="100"/>
      <c r="X13" s="96"/>
      <c r="Y13" s="96"/>
      <c r="Z13" s="101"/>
      <c r="AA13" s="96"/>
      <c r="AB13" s="96"/>
      <c r="AC13" s="81"/>
      <c r="AD13" s="94"/>
      <c r="AE13" s="96"/>
      <c r="AF13" s="96"/>
      <c r="AG13" s="96"/>
      <c r="AH13" s="96"/>
      <c r="AI13" s="96"/>
      <c r="AJ13" s="81"/>
      <c r="AK13" s="94"/>
      <c r="AL13" s="96"/>
      <c r="AM13" s="64"/>
      <c r="AN13" s="94"/>
      <c r="AO13" s="96"/>
      <c r="AP13" s="96"/>
      <c r="AQ13" s="102"/>
      <c r="AR13" s="103"/>
      <c r="AS13" s="103"/>
      <c r="AT13" s="96"/>
      <c r="AU13" s="96"/>
      <c r="AV13" s="96"/>
      <c r="AW13" s="81"/>
      <c r="AX13" s="94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ht="29.25" customHeight="1">
      <c r="A14" s="76"/>
      <c r="B14" s="77">
        <v>5</v>
      </c>
      <c r="C14" s="77" t="s">
        <v>200</v>
      </c>
      <c r="D14" s="157" t="s">
        <v>201</v>
      </c>
      <c r="E14" s="160">
        <v>32711</v>
      </c>
      <c r="F14" s="153" t="s">
        <v>202</v>
      </c>
      <c r="G14" s="81"/>
      <c r="H14" s="104"/>
      <c r="I14" s="105"/>
      <c r="J14" s="106"/>
      <c r="K14" s="81"/>
      <c r="L14" s="107"/>
      <c r="M14" s="108"/>
      <c r="N14" s="116"/>
      <c r="O14" s="109"/>
      <c r="P14" s="109"/>
      <c r="Q14" s="109"/>
      <c r="R14" s="109"/>
      <c r="S14" s="108"/>
      <c r="T14" s="109"/>
      <c r="U14" s="109"/>
      <c r="V14" s="109"/>
      <c r="W14" s="109"/>
      <c r="X14" s="106"/>
      <c r="Y14" s="106"/>
      <c r="Z14" s="110"/>
      <c r="AA14" s="106"/>
      <c r="AB14" s="106"/>
      <c r="AC14" s="81"/>
      <c r="AD14" s="104"/>
      <c r="AE14" s="106"/>
      <c r="AF14" s="106"/>
      <c r="AG14" s="106"/>
      <c r="AH14" s="106"/>
      <c r="AI14" s="106"/>
      <c r="AJ14" s="81"/>
      <c r="AK14" s="104"/>
      <c r="AL14" s="106"/>
      <c r="AM14" s="81"/>
      <c r="AN14" s="104"/>
      <c r="AO14" s="106"/>
      <c r="AP14" s="106"/>
      <c r="AQ14" s="111"/>
      <c r="AR14" s="112"/>
      <c r="AS14" s="112"/>
      <c r="AT14" s="106"/>
      <c r="AU14" s="106"/>
      <c r="AV14" s="106"/>
      <c r="AW14" s="81"/>
      <c r="AX14" s="104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ht="29.25" customHeight="1">
      <c r="A15" s="76"/>
      <c r="B15" s="77">
        <v>6</v>
      </c>
      <c r="C15" s="77" t="s">
        <v>203</v>
      </c>
      <c r="D15" s="157" t="s">
        <v>204</v>
      </c>
      <c r="E15" s="160">
        <v>34479</v>
      </c>
      <c r="F15" s="153" t="s">
        <v>205</v>
      </c>
      <c r="G15" s="81"/>
      <c r="H15" s="94"/>
      <c r="I15" s="95"/>
      <c r="J15" s="96"/>
      <c r="K15" s="81"/>
      <c r="L15" s="94"/>
      <c r="M15" s="101"/>
      <c r="N15" s="96"/>
      <c r="O15" s="96"/>
      <c r="P15" s="96"/>
      <c r="Q15" s="96"/>
      <c r="R15" s="96"/>
      <c r="S15" s="101"/>
      <c r="T15" s="96"/>
      <c r="U15" s="96"/>
      <c r="V15" s="96"/>
      <c r="W15" s="96"/>
      <c r="X15" s="96"/>
      <c r="Y15" s="96"/>
      <c r="Z15" s="101"/>
      <c r="AA15" s="96"/>
      <c r="AB15" s="96"/>
      <c r="AC15" s="81"/>
      <c r="AD15" s="94"/>
      <c r="AE15" s="96"/>
      <c r="AF15" s="96"/>
      <c r="AG15" s="96"/>
      <c r="AH15" s="96"/>
      <c r="AI15" s="96"/>
      <c r="AJ15" s="81"/>
      <c r="AK15" s="94"/>
      <c r="AL15" s="96"/>
      <c r="AM15" s="81"/>
      <c r="AN15" s="94"/>
      <c r="AO15" s="96"/>
      <c r="AP15" s="96"/>
      <c r="AQ15" s="102"/>
      <c r="AR15" s="103"/>
      <c r="AS15" s="103"/>
      <c r="AT15" s="96"/>
      <c r="AU15" s="96"/>
      <c r="AV15" s="96"/>
      <c r="AW15" s="81"/>
      <c r="AX15" s="94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ht="29.25" customHeight="1">
      <c r="A16" s="76"/>
      <c r="B16" s="77">
        <v>7</v>
      </c>
      <c r="C16" s="77" t="s">
        <v>206</v>
      </c>
      <c r="D16" s="157" t="s">
        <v>207</v>
      </c>
      <c r="E16" s="160">
        <v>26862</v>
      </c>
      <c r="F16" s="153" t="s">
        <v>208</v>
      </c>
      <c r="G16" s="81"/>
      <c r="H16" s="104"/>
      <c r="I16" s="105"/>
      <c r="J16" s="106"/>
      <c r="K16" s="81"/>
      <c r="L16" s="107"/>
      <c r="M16" s="108"/>
      <c r="N16" s="116"/>
      <c r="O16" s="109"/>
      <c r="P16" s="109"/>
      <c r="Q16" s="109"/>
      <c r="R16" s="109"/>
      <c r="S16" s="108"/>
      <c r="T16" s="109"/>
      <c r="U16" s="109"/>
      <c r="V16" s="109"/>
      <c r="W16" s="109"/>
      <c r="X16" s="106"/>
      <c r="Y16" s="106"/>
      <c r="Z16" s="110"/>
      <c r="AA16" s="106"/>
      <c r="AB16" s="106"/>
      <c r="AC16" s="81"/>
      <c r="AD16" s="104"/>
      <c r="AE16" s="106"/>
      <c r="AF16" s="106"/>
      <c r="AG16" s="106"/>
      <c r="AH16" s="106"/>
      <c r="AI16" s="106"/>
      <c r="AJ16" s="81"/>
      <c r="AK16" s="104"/>
      <c r="AL16" s="106"/>
      <c r="AM16" s="81"/>
      <c r="AN16" s="104"/>
      <c r="AO16" s="106"/>
      <c r="AP16" s="106"/>
      <c r="AQ16" s="111"/>
      <c r="AR16" s="112"/>
      <c r="AS16" s="112"/>
      <c r="AT16" s="106"/>
      <c r="AU16" s="106"/>
      <c r="AV16" s="106"/>
      <c r="AW16" s="81"/>
      <c r="AX16" s="104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29.25" customHeight="1">
      <c r="A17" s="76"/>
      <c r="B17" s="77">
        <v>8</v>
      </c>
      <c r="C17" s="77" t="s">
        <v>209</v>
      </c>
      <c r="D17" s="157" t="s">
        <v>210</v>
      </c>
      <c r="E17" s="160">
        <v>34518</v>
      </c>
      <c r="F17" s="153" t="s">
        <v>211</v>
      </c>
      <c r="G17" s="81"/>
      <c r="H17" s="94"/>
      <c r="I17" s="95"/>
      <c r="J17" s="96"/>
      <c r="K17" s="81"/>
      <c r="L17" s="94"/>
      <c r="M17" s="101"/>
      <c r="N17" s="96"/>
      <c r="O17" s="96"/>
      <c r="P17" s="96"/>
      <c r="Q17" s="96"/>
      <c r="R17" s="96"/>
      <c r="S17" s="101"/>
      <c r="T17" s="96"/>
      <c r="U17" s="96"/>
      <c r="V17" s="96"/>
      <c r="W17" s="96"/>
      <c r="X17" s="96"/>
      <c r="Y17" s="96"/>
      <c r="Z17" s="101"/>
      <c r="AA17" s="96"/>
      <c r="AB17" s="96"/>
      <c r="AC17" s="81"/>
      <c r="AD17" s="94"/>
      <c r="AE17" s="96"/>
      <c r="AF17" s="96"/>
      <c r="AG17" s="96"/>
      <c r="AH17" s="96"/>
      <c r="AI17" s="96"/>
      <c r="AJ17" s="81"/>
      <c r="AK17" s="94"/>
      <c r="AL17" s="96"/>
      <c r="AM17" s="64"/>
      <c r="AN17" s="94"/>
      <c r="AO17" s="96"/>
      <c r="AP17" s="96"/>
      <c r="AQ17" s="102"/>
      <c r="AR17" s="103"/>
      <c r="AS17" s="103"/>
      <c r="AT17" s="96"/>
      <c r="AU17" s="96"/>
      <c r="AV17" s="96"/>
      <c r="AW17" s="81"/>
      <c r="AX17" s="94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29.25" customHeight="1">
      <c r="A18" s="76"/>
      <c r="B18" s="77">
        <v>9</v>
      </c>
      <c r="C18" s="77"/>
      <c r="D18" s="157"/>
      <c r="E18" s="161"/>
      <c r="F18" s="153"/>
      <c r="G18" s="81"/>
      <c r="H18" s="104"/>
      <c r="I18" s="105"/>
      <c r="J18" s="106"/>
      <c r="K18" s="81"/>
      <c r="L18" s="107"/>
      <c r="M18" s="108"/>
      <c r="N18" s="116"/>
      <c r="O18" s="109"/>
      <c r="P18" s="109"/>
      <c r="Q18" s="109"/>
      <c r="R18" s="109"/>
      <c r="S18" s="108"/>
      <c r="T18" s="109"/>
      <c r="U18" s="109"/>
      <c r="V18" s="109"/>
      <c r="W18" s="109"/>
      <c r="X18" s="106"/>
      <c r="Y18" s="106"/>
      <c r="Z18" s="110"/>
      <c r="AA18" s="106"/>
      <c r="AB18" s="106"/>
      <c r="AC18" s="81"/>
      <c r="AD18" s="104"/>
      <c r="AE18" s="106"/>
      <c r="AF18" s="106"/>
      <c r="AG18" s="106"/>
      <c r="AH18" s="106"/>
      <c r="AI18" s="106"/>
      <c r="AJ18" s="81"/>
      <c r="AK18" s="104"/>
      <c r="AL18" s="106"/>
      <c r="AM18" s="81"/>
      <c r="AN18" s="104"/>
      <c r="AO18" s="106"/>
      <c r="AP18" s="106"/>
      <c r="AQ18" s="111"/>
      <c r="AR18" s="112"/>
      <c r="AS18" s="112"/>
      <c r="AT18" s="106"/>
      <c r="AU18" s="106"/>
      <c r="AV18" s="106"/>
      <c r="AW18" s="81"/>
      <c r="AX18" s="104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29.25" customHeight="1">
      <c r="A19" s="76"/>
      <c r="B19" s="77">
        <v>10</v>
      </c>
      <c r="C19" s="77" t="s">
        <v>212</v>
      </c>
      <c r="D19" s="157" t="s">
        <v>163</v>
      </c>
      <c r="E19" s="160">
        <v>29672</v>
      </c>
      <c r="F19" s="153" t="s">
        <v>213</v>
      </c>
      <c r="G19" s="81"/>
      <c r="H19" s="94"/>
      <c r="I19" s="95"/>
      <c r="J19" s="96"/>
      <c r="K19" s="81"/>
      <c r="L19" s="94"/>
      <c r="M19" s="101"/>
      <c r="N19" s="96"/>
      <c r="O19" s="96"/>
      <c r="P19" s="96"/>
      <c r="Q19" s="96"/>
      <c r="R19" s="96"/>
      <c r="S19" s="101"/>
      <c r="T19" s="96"/>
      <c r="U19" s="96"/>
      <c r="V19" s="96"/>
      <c r="W19" s="96"/>
      <c r="X19" s="96"/>
      <c r="Y19" s="96"/>
      <c r="Z19" s="101"/>
      <c r="AA19" s="96"/>
      <c r="AB19" s="96"/>
      <c r="AC19" s="81"/>
      <c r="AD19" s="94"/>
      <c r="AE19" s="96"/>
      <c r="AF19" s="96"/>
      <c r="AG19" s="96"/>
      <c r="AH19" s="96"/>
      <c r="AI19" s="96"/>
      <c r="AJ19" s="81"/>
      <c r="AK19" s="94"/>
      <c r="AL19" s="96"/>
      <c r="AM19" s="81"/>
      <c r="AN19" s="94"/>
      <c r="AO19" s="96"/>
      <c r="AP19" s="96"/>
      <c r="AQ19" s="102"/>
      <c r="AR19" s="103"/>
      <c r="AS19" s="103"/>
      <c r="AT19" s="96"/>
      <c r="AU19" s="96"/>
      <c r="AV19" s="96"/>
      <c r="AW19" s="81"/>
      <c r="AX19" s="94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29.25" customHeight="1">
      <c r="A20" s="76"/>
      <c r="B20" s="77">
        <v>11</v>
      </c>
      <c r="C20" s="77" t="s">
        <v>214</v>
      </c>
      <c r="D20" s="157" t="s">
        <v>215</v>
      </c>
      <c r="E20" s="159">
        <v>29033</v>
      </c>
      <c r="F20" s="155" t="s">
        <v>216</v>
      </c>
      <c r="G20" s="81"/>
      <c r="H20" s="104"/>
      <c r="I20" s="105"/>
      <c r="J20" s="106"/>
      <c r="K20" s="81"/>
      <c r="L20" s="107"/>
      <c r="M20" s="108"/>
      <c r="N20" s="116"/>
      <c r="O20" s="109"/>
      <c r="P20" s="109"/>
      <c r="Q20" s="109"/>
      <c r="R20" s="109"/>
      <c r="S20" s="108"/>
      <c r="T20" s="109"/>
      <c r="U20" s="109"/>
      <c r="V20" s="109"/>
      <c r="W20" s="109"/>
      <c r="X20" s="106"/>
      <c r="Y20" s="106"/>
      <c r="Z20" s="110"/>
      <c r="AA20" s="106"/>
      <c r="AB20" s="106"/>
      <c r="AC20" s="81"/>
      <c r="AD20" s="104"/>
      <c r="AE20" s="106"/>
      <c r="AF20" s="106"/>
      <c r="AG20" s="106"/>
      <c r="AH20" s="106"/>
      <c r="AI20" s="106"/>
      <c r="AJ20" s="81"/>
      <c r="AK20" s="104"/>
      <c r="AL20" s="106"/>
      <c r="AM20" s="81"/>
      <c r="AN20" s="104"/>
      <c r="AO20" s="106"/>
      <c r="AP20" s="106"/>
      <c r="AQ20" s="111"/>
      <c r="AR20" s="112"/>
      <c r="AS20" s="112"/>
      <c r="AT20" s="106"/>
      <c r="AU20" s="106"/>
      <c r="AV20" s="106"/>
      <c r="AW20" s="81"/>
      <c r="AX20" s="104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29.25" customHeight="1">
      <c r="A21" s="76"/>
      <c r="B21" s="77">
        <v>12</v>
      </c>
      <c r="C21" s="77" t="s">
        <v>217</v>
      </c>
      <c r="D21" s="157" t="s">
        <v>218</v>
      </c>
      <c r="E21" s="160">
        <v>31737</v>
      </c>
      <c r="F21" s="153" t="s">
        <v>219</v>
      </c>
      <c r="G21" s="81"/>
      <c r="H21" s="94"/>
      <c r="I21" s="95"/>
      <c r="J21" s="96"/>
      <c r="K21" s="81"/>
      <c r="L21" s="94"/>
      <c r="M21" s="101"/>
      <c r="N21" s="96"/>
      <c r="O21" s="96"/>
      <c r="P21" s="96"/>
      <c r="Q21" s="96"/>
      <c r="R21" s="96"/>
      <c r="S21" s="101"/>
      <c r="T21" s="96"/>
      <c r="U21" s="96"/>
      <c r="V21" s="96"/>
      <c r="W21" s="96"/>
      <c r="X21" s="96"/>
      <c r="Y21" s="96"/>
      <c r="Z21" s="101"/>
      <c r="AA21" s="96"/>
      <c r="AB21" s="96"/>
      <c r="AC21" s="81"/>
      <c r="AD21" s="94"/>
      <c r="AE21" s="96"/>
      <c r="AF21" s="96"/>
      <c r="AG21" s="96"/>
      <c r="AH21" s="96"/>
      <c r="AI21" s="96"/>
      <c r="AJ21" s="81"/>
      <c r="AK21" s="94"/>
      <c r="AL21" s="96"/>
      <c r="AM21" s="64"/>
      <c r="AN21" s="94"/>
      <c r="AO21" s="96"/>
      <c r="AP21" s="96"/>
      <c r="AQ21" s="102"/>
      <c r="AR21" s="103"/>
      <c r="AS21" s="103"/>
      <c r="AT21" s="96"/>
      <c r="AU21" s="96"/>
      <c r="AV21" s="96"/>
      <c r="AW21" s="81"/>
      <c r="AX21" s="94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29.25" customHeight="1">
      <c r="A22" s="76"/>
      <c r="B22" s="77">
        <v>13</v>
      </c>
      <c r="C22" s="77"/>
      <c r="D22" s="157"/>
      <c r="E22" s="158"/>
      <c r="F22" s="162"/>
      <c r="G22" s="81"/>
      <c r="H22" s="104"/>
      <c r="I22" s="105"/>
      <c r="J22" s="106"/>
      <c r="K22" s="81"/>
      <c r="L22" s="107"/>
      <c r="M22" s="108"/>
      <c r="N22" s="116"/>
      <c r="O22" s="109"/>
      <c r="P22" s="109"/>
      <c r="Q22" s="109"/>
      <c r="R22" s="109"/>
      <c r="S22" s="108"/>
      <c r="T22" s="109"/>
      <c r="U22" s="109"/>
      <c r="V22" s="109"/>
      <c r="W22" s="109"/>
      <c r="X22" s="106"/>
      <c r="Y22" s="106"/>
      <c r="Z22" s="110"/>
      <c r="AA22" s="106"/>
      <c r="AB22" s="106"/>
      <c r="AC22" s="81"/>
      <c r="AD22" s="104"/>
      <c r="AE22" s="106"/>
      <c r="AF22" s="106"/>
      <c r="AG22" s="106"/>
      <c r="AH22" s="106"/>
      <c r="AI22" s="106"/>
      <c r="AJ22" s="81"/>
      <c r="AK22" s="104"/>
      <c r="AL22" s="106"/>
      <c r="AM22" s="81"/>
      <c r="AN22" s="104"/>
      <c r="AO22" s="106"/>
      <c r="AP22" s="106"/>
      <c r="AQ22" s="111"/>
      <c r="AR22" s="112"/>
      <c r="AS22" s="112"/>
      <c r="AT22" s="106"/>
      <c r="AU22" s="106"/>
      <c r="AV22" s="106"/>
      <c r="AW22" s="81"/>
      <c r="AX22" s="104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29.25" customHeight="1">
      <c r="A23" s="76"/>
      <c r="B23" s="77">
        <v>14</v>
      </c>
      <c r="C23" s="77" t="s">
        <v>220</v>
      </c>
      <c r="D23" s="157" t="s">
        <v>221</v>
      </c>
      <c r="E23" s="159">
        <v>27867</v>
      </c>
      <c r="F23" s="155" t="s">
        <v>222</v>
      </c>
      <c r="G23" s="81"/>
      <c r="H23" s="94"/>
      <c r="I23" s="95"/>
      <c r="J23" s="96"/>
      <c r="K23" s="81"/>
      <c r="L23" s="94"/>
      <c r="M23" s="101"/>
      <c r="N23" s="96"/>
      <c r="O23" s="96"/>
      <c r="P23" s="96"/>
      <c r="Q23" s="96"/>
      <c r="R23" s="96"/>
      <c r="S23" s="101"/>
      <c r="T23" s="96"/>
      <c r="U23" s="96"/>
      <c r="V23" s="96"/>
      <c r="W23" s="96"/>
      <c r="X23" s="96"/>
      <c r="Y23" s="96"/>
      <c r="Z23" s="101"/>
      <c r="AA23" s="96"/>
      <c r="AB23" s="96"/>
      <c r="AC23" s="81"/>
      <c r="AD23" s="94"/>
      <c r="AE23" s="96"/>
      <c r="AF23" s="96"/>
      <c r="AG23" s="96"/>
      <c r="AH23" s="96"/>
      <c r="AI23" s="96"/>
      <c r="AJ23" s="81"/>
      <c r="AK23" s="94"/>
      <c r="AL23" s="96"/>
      <c r="AM23" s="81"/>
      <c r="AN23" s="94"/>
      <c r="AO23" s="96"/>
      <c r="AP23" s="96"/>
      <c r="AQ23" s="102"/>
      <c r="AR23" s="103"/>
      <c r="AS23" s="103"/>
      <c r="AT23" s="96"/>
      <c r="AU23" s="96"/>
      <c r="AV23" s="96"/>
      <c r="AW23" s="81"/>
      <c r="AX23" s="94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1:60" ht="13.5" customHeight="1">
      <c r="A24" s="33"/>
      <c r="B24" s="33"/>
      <c r="C24" s="33"/>
      <c r="D24" s="33"/>
      <c r="E24" s="33"/>
      <c r="F24" s="33"/>
      <c r="G24" s="33"/>
      <c r="H24" s="33"/>
      <c r="I24" s="124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</row>
    <row r="25" spans="1:60" ht="13.5" customHeight="1">
      <c r="A25" s="33"/>
      <c r="B25" s="33"/>
      <c r="C25" s="33"/>
      <c r="D25" s="33"/>
      <c r="E25" s="33"/>
      <c r="F25" s="33"/>
      <c r="G25" s="33"/>
      <c r="H25" s="33"/>
      <c r="I25" s="124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</row>
    <row r="26" spans="1:60" ht="13.5" customHeight="1">
      <c r="A26" s="125"/>
      <c r="B26" s="125"/>
      <c r="C26" s="126" t="s">
        <v>120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</row>
    <row r="27" spans="1:60" ht="13.5" customHeight="1">
      <c r="A27" s="125"/>
      <c r="B27" s="125"/>
      <c r="C27" s="126" t="s">
        <v>121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</row>
    <row r="28" spans="1:60" ht="13.5" customHeight="1">
      <c r="A28" s="125"/>
      <c r="B28" s="125"/>
      <c r="C28" s="126" t="s">
        <v>122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</row>
    <row r="29" spans="1:60" ht="13.5" customHeight="1">
      <c r="A29" s="125"/>
      <c r="B29" s="125"/>
      <c r="C29" s="126" t="s">
        <v>123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</row>
    <row r="30" spans="1:60" ht="13.5" customHeight="1">
      <c r="A30" s="125"/>
      <c r="B30" s="125"/>
      <c r="C30" s="126" t="s">
        <v>124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</row>
    <row r="31" spans="1:60" ht="15.75" customHeight="1">
      <c r="A31" s="125"/>
      <c r="B31" s="125"/>
      <c r="C31" s="127" t="s">
        <v>125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</row>
    <row r="32" spans="1:60" ht="13.5" customHeight="1">
      <c r="A32" s="125"/>
      <c r="B32" s="125"/>
      <c r="C32" s="126" t="s">
        <v>126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21">
    <mergeCell ref="A1:AV2"/>
    <mergeCell ref="AW1:BA1"/>
    <mergeCell ref="AW2:BA2"/>
    <mergeCell ref="A3:X4"/>
    <mergeCell ref="Y3:AF3"/>
    <mergeCell ref="Y4:AF4"/>
    <mergeCell ref="D5:L5"/>
    <mergeCell ref="T5:AA5"/>
    <mergeCell ref="D7:I7"/>
    <mergeCell ref="X7:AC7"/>
    <mergeCell ref="AD7:AN7"/>
    <mergeCell ref="D8:I8"/>
    <mergeCell ref="P8:AY8"/>
    <mergeCell ref="A10:A23"/>
    <mergeCell ref="C26:AX26"/>
    <mergeCell ref="C27:AX27"/>
    <mergeCell ref="C28:AX28"/>
    <mergeCell ref="C29:AX29"/>
    <mergeCell ref="C30:AX30"/>
    <mergeCell ref="C31:AX31"/>
    <mergeCell ref="C32:AX3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2"/>
  <sheetViews>
    <sheetView zoomScale="80" zoomScaleNormal="80" workbookViewId="0" topLeftCell="A1">
      <selection activeCell="E9" sqref="E9"/>
    </sheetView>
  </sheetViews>
  <sheetFormatPr defaultColWidth="13.7109375" defaultRowHeight="15" customHeight="1"/>
  <cols>
    <col min="1" max="1" width="11.421875" style="0" customWidth="1"/>
    <col min="2" max="2" width="9.00390625" style="0" customWidth="1"/>
    <col min="3" max="3" width="19.421875" style="0" customWidth="1"/>
    <col min="4" max="6" width="13.57421875" style="0" customWidth="1"/>
    <col min="7" max="7" width="1.7109375" style="0" customWidth="1"/>
    <col min="8" max="10" width="3.7109375" style="0" customWidth="1"/>
    <col min="11" max="11" width="1.7109375" style="0" customWidth="1"/>
    <col min="12" max="28" width="3.7109375" style="0" customWidth="1"/>
    <col min="29" max="29" width="1.7109375" style="0" customWidth="1"/>
    <col min="30" max="35" width="3.7109375" style="0" customWidth="1"/>
    <col min="36" max="36" width="1.7109375" style="0" customWidth="1"/>
    <col min="37" max="51" width="3.7109375" style="0" customWidth="1"/>
    <col min="52" max="52" width="4.8515625" style="0" customWidth="1"/>
    <col min="53" max="53" width="22.7109375" style="0" customWidth="1"/>
    <col min="54" max="60" width="11.421875" style="0" customWidth="1"/>
    <col min="61" max="16384" width="14.421875" style="0" customWidth="1"/>
  </cols>
  <sheetData>
    <row r="1" spans="1:60" ht="18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2" t="s">
        <v>52</v>
      </c>
      <c r="AX1" s="32"/>
      <c r="AY1" s="32"/>
      <c r="AZ1" s="32"/>
      <c r="BA1" s="32"/>
      <c r="BB1" s="33"/>
      <c r="BC1" s="33"/>
      <c r="BD1" s="33"/>
      <c r="BE1" s="33"/>
      <c r="BF1" s="33"/>
      <c r="BG1" s="33"/>
      <c r="BH1" s="33"/>
    </row>
    <row r="2" spans="1:60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163" t="s">
        <v>223</v>
      </c>
      <c r="AX2" s="163"/>
      <c r="AY2" s="163"/>
      <c r="AZ2" s="163"/>
      <c r="BA2" s="163"/>
      <c r="BB2" s="33"/>
      <c r="BC2" s="33"/>
      <c r="BD2" s="33"/>
      <c r="BE2" s="33"/>
      <c r="BF2" s="33"/>
      <c r="BG2" s="33"/>
      <c r="BH2" s="33"/>
    </row>
    <row r="3" spans="1:60" ht="27.75" customHeight="1">
      <c r="A3" s="35" t="s">
        <v>224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 t="s">
        <v>55</v>
      </c>
      <c r="Z3" s="36"/>
      <c r="AA3" s="36"/>
      <c r="AB3" s="36"/>
      <c r="AC3" s="36"/>
      <c r="AD3" s="36"/>
      <c r="AE3" s="36"/>
      <c r="AF3" s="36"/>
      <c r="AG3" s="37"/>
      <c r="AH3" s="38"/>
      <c r="AI3" s="38"/>
      <c r="AJ3" s="38"/>
      <c r="AK3" s="38"/>
      <c r="AL3" s="38"/>
      <c r="AM3" s="38"/>
      <c r="AN3" s="38"/>
      <c r="AO3" s="39"/>
      <c r="AP3" s="40"/>
      <c r="AQ3" s="40"/>
      <c r="AR3" s="40"/>
      <c r="AS3" s="40"/>
      <c r="AT3" s="40"/>
      <c r="AU3" s="40"/>
      <c r="AV3" s="40"/>
      <c r="AW3" s="40"/>
      <c r="AX3" s="41"/>
      <c r="AY3" s="42"/>
      <c r="AZ3" s="41"/>
      <c r="BA3" s="41"/>
      <c r="BB3" s="33"/>
      <c r="BC3" s="33"/>
      <c r="BD3" s="33"/>
      <c r="BE3" s="33"/>
      <c r="BF3" s="33"/>
      <c r="BG3" s="33"/>
      <c r="BH3" s="33"/>
    </row>
    <row r="4" spans="1:60" ht="52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164" t="s">
        <v>223</v>
      </c>
      <c r="Z4" s="164"/>
      <c r="AA4" s="164"/>
      <c r="AB4" s="164"/>
      <c r="AC4" s="164"/>
      <c r="AD4" s="164"/>
      <c r="AE4" s="164"/>
      <c r="AF4" s="164"/>
      <c r="AG4" s="44"/>
      <c r="AH4" s="45"/>
      <c r="AI4" s="45"/>
      <c r="AJ4" s="45"/>
      <c r="AK4" s="45"/>
      <c r="AL4" s="45"/>
      <c r="AM4" s="45"/>
      <c r="AN4" s="45"/>
      <c r="AO4" s="33"/>
      <c r="AP4" s="46"/>
      <c r="AQ4" s="46"/>
      <c r="AR4" s="46"/>
      <c r="AS4" s="46"/>
      <c r="AT4" s="46"/>
      <c r="AU4" s="46"/>
      <c r="AV4" s="46"/>
      <c r="AW4" s="46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</row>
    <row r="5" spans="1:60" ht="31.5" customHeight="1">
      <c r="A5" s="47"/>
      <c r="B5" s="47"/>
      <c r="C5" s="48" t="s">
        <v>56</v>
      </c>
      <c r="D5" s="165" t="s">
        <v>225</v>
      </c>
      <c r="E5" s="165"/>
      <c r="F5" s="165"/>
      <c r="G5" s="165"/>
      <c r="H5" s="165"/>
      <c r="I5" s="165"/>
      <c r="J5" s="165"/>
      <c r="K5" s="165"/>
      <c r="L5" s="165"/>
      <c r="M5" s="47"/>
      <c r="N5" s="47"/>
      <c r="O5" s="50"/>
      <c r="P5" s="47"/>
      <c r="Q5" s="47"/>
      <c r="R5" s="47"/>
      <c r="S5" s="47"/>
      <c r="T5" s="51"/>
      <c r="U5" s="51"/>
      <c r="V5" s="51"/>
      <c r="W5" s="51"/>
      <c r="X5" s="51"/>
      <c r="Y5" s="51"/>
      <c r="Z5" s="51"/>
      <c r="AA5" s="51"/>
      <c r="AB5" s="52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52"/>
      <c r="AZ5" s="47"/>
      <c r="BA5" s="47"/>
      <c r="BB5" s="47"/>
      <c r="BC5" s="47"/>
      <c r="BD5" s="47"/>
      <c r="BE5" s="47"/>
      <c r="BF5" s="47"/>
      <c r="BG5" s="47"/>
      <c r="BH5" s="47"/>
    </row>
    <row r="6" spans="1:60" ht="6" customHeight="1">
      <c r="A6" s="47"/>
      <c r="B6" s="47"/>
      <c r="C6" s="53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47"/>
      <c r="BA6" s="47"/>
      <c r="BB6" s="47"/>
      <c r="BC6" s="47"/>
      <c r="BD6" s="47"/>
      <c r="BE6" s="47"/>
      <c r="BF6" s="47"/>
      <c r="BG6" s="47"/>
      <c r="BH6" s="47"/>
    </row>
    <row r="7" spans="1:60" ht="25.5" customHeight="1">
      <c r="A7" s="47"/>
      <c r="B7" s="47"/>
      <c r="C7" s="54" t="s">
        <v>58</v>
      </c>
      <c r="D7" s="166" t="s">
        <v>226</v>
      </c>
      <c r="E7" s="166"/>
      <c r="F7" s="166"/>
      <c r="G7" s="166"/>
      <c r="H7" s="166"/>
      <c r="I7" s="166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56" t="s">
        <v>60</v>
      </c>
      <c r="Y7" s="56"/>
      <c r="Z7" s="56"/>
      <c r="AA7" s="56"/>
      <c r="AB7" s="56"/>
      <c r="AC7" s="56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</row>
    <row r="8" spans="1:60" ht="25.5" customHeight="1">
      <c r="A8" s="33"/>
      <c r="B8" s="33"/>
      <c r="C8" s="58" t="s">
        <v>61</v>
      </c>
      <c r="D8" s="59" t="s">
        <v>227</v>
      </c>
      <c r="E8" s="59"/>
      <c r="F8" s="59"/>
      <c r="G8" s="59"/>
      <c r="H8" s="59"/>
      <c r="I8" s="59"/>
      <c r="J8" s="60"/>
      <c r="K8" s="60"/>
      <c r="L8" s="61"/>
      <c r="M8" s="61"/>
      <c r="N8" s="60"/>
      <c r="O8" s="61"/>
      <c r="P8" s="62" t="s">
        <v>63</v>
      </c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33"/>
      <c r="BA8" s="33"/>
      <c r="BB8" s="33"/>
      <c r="BC8" s="33"/>
      <c r="BD8" s="33"/>
      <c r="BE8" s="33"/>
      <c r="BF8" s="33"/>
      <c r="BG8" s="33"/>
      <c r="BH8" s="33"/>
    </row>
    <row r="9" spans="1:60" ht="162" customHeight="1">
      <c r="A9" s="63"/>
      <c r="B9" s="64" t="s">
        <v>64</v>
      </c>
      <c r="C9" s="65" t="s">
        <v>65</v>
      </c>
      <c r="D9" s="65" t="s">
        <v>66</v>
      </c>
      <c r="E9" s="66" t="s">
        <v>67</v>
      </c>
      <c r="F9" s="65" t="s">
        <v>68</v>
      </c>
      <c r="G9" s="67"/>
      <c r="H9" s="68" t="s">
        <v>69</v>
      </c>
      <c r="I9" s="69" t="s">
        <v>70</v>
      </c>
      <c r="J9" s="131" t="s">
        <v>71</v>
      </c>
      <c r="K9" s="132"/>
      <c r="L9" s="68" t="s">
        <v>72</v>
      </c>
      <c r="M9" s="72" t="s">
        <v>73</v>
      </c>
      <c r="N9" s="69" t="s">
        <v>74</v>
      </c>
      <c r="O9" s="69" t="s">
        <v>75</v>
      </c>
      <c r="P9" s="73" t="s">
        <v>76</v>
      </c>
      <c r="Q9" s="69" t="s">
        <v>77</v>
      </c>
      <c r="R9" s="69" t="s">
        <v>78</v>
      </c>
      <c r="S9" s="72" t="s">
        <v>79</v>
      </c>
      <c r="T9" s="73" t="s">
        <v>80</v>
      </c>
      <c r="U9" s="73" t="s">
        <v>81</v>
      </c>
      <c r="V9" s="69" t="s">
        <v>82</v>
      </c>
      <c r="W9" s="69" t="s">
        <v>83</v>
      </c>
      <c r="X9" s="69" t="s">
        <v>84</v>
      </c>
      <c r="Y9" s="69" t="s">
        <v>85</v>
      </c>
      <c r="Z9" s="72" t="s">
        <v>86</v>
      </c>
      <c r="AA9" s="69" t="s">
        <v>87</v>
      </c>
      <c r="AB9" s="69" t="s">
        <v>88</v>
      </c>
      <c r="AC9" s="74"/>
      <c r="AD9" s="68" t="s">
        <v>89</v>
      </c>
      <c r="AE9" s="69" t="s">
        <v>87</v>
      </c>
      <c r="AF9" s="69" t="s">
        <v>88</v>
      </c>
      <c r="AG9" s="69" t="s">
        <v>90</v>
      </c>
      <c r="AH9" s="69" t="s">
        <v>91</v>
      </c>
      <c r="AI9" s="69" t="s">
        <v>78</v>
      </c>
      <c r="AJ9" s="74"/>
      <c r="AK9" s="68" t="s">
        <v>92</v>
      </c>
      <c r="AL9" s="69" t="s">
        <v>93</v>
      </c>
      <c r="AM9" s="74"/>
      <c r="AN9" s="68" t="s">
        <v>94</v>
      </c>
      <c r="AO9" s="73" t="s">
        <v>95</v>
      </c>
      <c r="AP9" s="73" t="s">
        <v>96</v>
      </c>
      <c r="AQ9" s="73" t="s">
        <v>97</v>
      </c>
      <c r="AR9" s="73" t="s">
        <v>98</v>
      </c>
      <c r="AS9" s="73" t="s">
        <v>99</v>
      </c>
      <c r="AT9" s="73" t="s">
        <v>100</v>
      </c>
      <c r="AU9" s="73" t="s">
        <v>101</v>
      </c>
      <c r="AV9" s="73" t="s">
        <v>102</v>
      </c>
      <c r="AW9" s="75" t="s">
        <v>103</v>
      </c>
      <c r="AX9" s="68" t="s">
        <v>104</v>
      </c>
      <c r="AY9" s="63"/>
      <c r="AZ9" s="63"/>
      <c r="BA9" s="63"/>
      <c r="BB9" s="63"/>
      <c r="BC9" s="63"/>
      <c r="BD9" s="63"/>
      <c r="BE9" s="63"/>
      <c r="BF9" s="63"/>
      <c r="BG9" s="63"/>
      <c r="BH9" s="63"/>
    </row>
    <row r="10" spans="1:60" ht="29.25" customHeight="1">
      <c r="A10" s="76" t="s">
        <v>105</v>
      </c>
      <c r="B10" s="167">
        <v>1</v>
      </c>
      <c r="C10" s="168" t="s">
        <v>228</v>
      </c>
      <c r="D10" s="169" t="s">
        <v>229</v>
      </c>
      <c r="E10" s="168">
        <v>29966</v>
      </c>
      <c r="F10" s="170" t="s">
        <v>230</v>
      </c>
      <c r="G10" s="81"/>
      <c r="H10" s="82"/>
      <c r="I10" s="137"/>
      <c r="J10" s="84"/>
      <c r="K10" s="81"/>
      <c r="L10" s="85"/>
      <c r="M10" s="86"/>
      <c r="N10" s="87"/>
      <c r="O10" s="88"/>
      <c r="P10" s="88"/>
      <c r="Q10" s="88"/>
      <c r="R10" s="88"/>
      <c r="S10" s="86"/>
      <c r="T10" s="88"/>
      <c r="U10" s="88"/>
      <c r="V10" s="88"/>
      <c r="W10" s="88"/>
      <c r="X10" s="84"/>
      <c r="Y10" s="84"/>
      <c r="Z10" s="89"/>
      <c r="AA10" s="84"/>
      <c r="AB10" s="84"/>
      <c r="AC10" s="81"/>
      <c r="AD10" s="82"/>
      <c r="AE10" s="84"/>
      <c r="AF10" s="84"/>
      <c r="AG10" s="84"/>
      <c r="AH10" s="84"/>
      <c r="AI10" s="84"/>
      <c r="AJ10" s="81"/>
      <c r="AK10" s="82"/>
      <c r="AL10" s="84"/>
      <c r="AM10" s="81"/>
      <c r="AN10" s="82"/>
      <c r="AO10" s="84"/>
      <c r="AP10" s="84"/>
      <c r="AQ10" s="90"/>
      <c r="AR10" s="91"/>
      <c r="AS10" s="91"/>
      <c r="AT10" s="84"/>
      <c r="AU10" s="84"/>
      <c r="AV10" s="84"/>
      <c r="AW10" s="81"/>
      <c r="AX10" s="82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ht="29.25" customHeight="1">
      <c r="A11" s="76"/>
      <c r="B11" s="167">
        <v>2</v>
      </c>
      <c r="C11" s="169" t="s">
        <v>231</v>
      </c>
      <c r="D11" s="169" t="s">
        <v>232</v>
      </c>
      <c r="E11" s="171">
        <v>31175</v>
      </c>
      <c r="F11" s="170" t="s">
        <v>233</v>
      </c>
      <c r="G11" s="81"/>
      <c r="H11" s="94"/>
      <c r="I11" s="140"/>
      <c r="J11" s="96"/>
      <c r="K11" s="81"/>
      <c r="L11" s="97"/>
      <c r="M11" s="98"/>
      <c r="N11" s="99"/>
      <c r="O11" s="100"/>
      <c r="P11" s="100"/>
      <c r="Q11" s="100"/>
      <c r="R11" s="100"/>
      <c r="S11" s="98"/>
      <c r="T11" s="100"/>
      <c r="U11" s="100"/>
      <c r="V11" s="100"/>
      <c r="W11" s="100"/>
      <c r="X11" s="96"/>
      <c r="Y11" s="96"/>
      <c r="Z11" s="101"/>
      <c r="AA11" s="96"/>
      <c r="AB11" s="96"/>
      <c r="AC11" s="81"/>
      <c r="AD11" s="94"/>
      <c r="AE11" s="96"/>
      <c r="AF11" s="96"/>
      <c r="AG11" s="96"/>
      <c r="AH11" s="96"/>
      <c r="AI11" s="96"/>
      <c r="AJ11" s="81"/>
      <c r="AK11" s="94"/>
      <c r="AL11" s="96"/>
      <c r="AM11" s="81"/>
      <c r="AN11" s="94"/>
      <c r="AO11" s="96"/>
      <c r="AP11" s="96"/>
      <c r="AQ11" s="102"/>
      <c r="AR11" s="103"/>
      <c r="AS11" s="103"/>
      <c r="AT11" s="96"/>
      <c r="AU11" s="96"/>
      <c r="AV11" s="96"/>
      <c r="AW11" s="81"/>
      <c r="AX11" s="94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1:60" ht="29.25" customHeight="1">
      <c r="A12" s="76"/>
      <c r="B12" s="167">
        <v>3</v>
      </c>
      <c r="C12" s="172" t="s">
        <v>234</v>
      </c>
      <c r="D12" s="172" t="s">
        <v>235</v>
      </c>
      <c r="E12" s="173">
        <v>35278</v>
      </c>
      <c r="F12" s="174" t="s">
        <v>236</v>
      </c>
      <c r="G12" s="81"/>
      <c r="H12" s="104"/>
      <c r="I12" s="141"/>
      <c r="J12" s="106"/>
      <c r="K12" s="81"/>
      <c r="L12" s="107"/>
      <c r="M12" s="108"/>
      <c r="N12" s="106"/>
      <c r="O12" s="109"/>
      <c r="P12" s="109"/>
      <c r="Q12" s="109"/>
      <c r="R12" s="109"/>
      <c r="S12" s="108"/>
      <c r="T12" s="109"/>
      <c r="U12" s="109"/>
      <c r="V12" s="109"/>
      <c r="W12" s="109"/>
      <c r="X12" s="106"/>
      <c r="Y12" s="106"/>
      <c r="Z12" s="110"/>
      <c r="AA12" s="106"/>
      <c r="AB12" s="106"/>
      <c r="AC12" s="81"/>
      <c r="AD12" s="104"/>
      <c r="AE12" s="106"/>
      <c r="AF12" s="106"/>
      <c r="AG12" s="106"/>
      <c r="AH12" s="106"/>
      <c r="AI12" s="106"/>
      <c r="AJ12" s="81"/>
      <c r="AK12" s="104"/>
      <c r="AL12" s="106"/>
      <c r="AM12" s="81"/>
      <c r="AN12" s="104"/>
      <c r="AO12" s="106"/>
      <c r="AP12" s="106"/>
      <c r="AQ12" s="111"/>
      <c r="AR12" s="112"/>
      <c r="AS12" s="112"/>
      <c r="AT12" s="106"/>
      <c r="AU12" s="106"/>
      <c r="AV12" s="106"/>
      <c r="AW12" s="81"/>
      <c r="AX12" s="104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ht="29.25" customHeight="1">
      <c r="A13" s="76"/>
      <c r="B13" s="167">
        <v>4</v>
      </c>
      <c r="C13" s="172" t="s">
        <v>237</v>
      </c>
      <c r="D13" s="172" t="s">
        <v>238</v>
      </c>
      <c r="E13" s="173">
        <v>31539</v>
      </c>
      <c r="F13" s="174" t="s">
        <v>239</v>
      </c>
      <c r="G13" s="81"/>
      <c r="H13" s="94"/>
      <c r="I13" s="140"/>
      <c r="J13" s="96"/>
      <c r="K13" s="81"/>
      <c r="L13" s="97"/>
      <c r="M13" s="98"/>
      <c r="N13" s="96"/>
      <c r="O13" s="100"/>
      <c r="P13" s="100"/>
      <c r="Q13" s="100"/>
      <c r="R13" s="100"/>
      <c r="S13" s="98"/>
      <c r="T13" s="100"/>
      <c r="U13" s="100"/>
      <c r="V13" s="100"/>
      <c r="W13" s="100"/>
      <c r="X13" s="96"/>
      <c r="Y13" s="96"/>
      <c r="Z13" s="101"/>
      <c r="AA13" s="96"/>
      <c r="AB13" s="96"/>
      <c r="AC13" s="81"/>
      <c r="AD13" s="94"/>
      <c r="AE13" s="96"/>
      <c r="AF13" s="96"/>
      <c r="AG13" s="96"/>
      <c r="AH13" s="96"/>
      <c r="AI13" s="96"/>
      <c r="AJ13" s="81"/>
      <c r="AK13" s="94"/>
      <c r="AL13" s="96"/>
      <c r="AM13" s="64"/>
      <c r="AN13" s="94"/>
      <c r="AO13" s="96"/>
      <c r="AP13" s="96"/>
      <c r="AQ13" s="102"/>
      <c r="AR13" s="103"/>
      <c r="AS13" s="103"/>
      <c r="AT13" s="96"/>
      <c r="AU13" s="96"/>
      <c r="AV13" s="96"/>
      <c r="AW13" s="81"/>
      <c r="AX13" s="94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ht="29.25" customHeight="1">
      <c r="A14" s="76"/>
      <c r="B14" s="167">
        <v>5</v>
      </c>
      <c r="C14" s="172" t="s">
        <v>240</v>
      </c>
      <c r="D14" s="172" t="s">
        <v>241</v>
      </c>
      <c r="E14" s="173">
        <v>31652</v>
      </c>
      <c r="F14" s="174" t="s">
        <v>242</v>
      </c>
      <c r="G14" s="81"/>
      <c r="H14" s="104"/>
      <c r="I14" s="141"/>
      <c r="J14" s="106"/>
      <c r="K14" s="81"/>
      <c r="L14" s="107"/>
      <c r="M14" s="108"/>
      <c r="N14" s="116"/>
      <c r="O14" s="109"/>
      <c r="P14" s="109"/>
      <c r="Q14" s="109"/>
      <c r="R14" s="109"/>
      <c r="S14" s="108"/>
      <c r="T14" s="109"/>
      <c r="U14" s="109"/>
      <c r="V14" s="109"/>
      <c r="W14" s="109"/>
      <c r="X14" s="106"/>
      <c r="Y14" s="106"/>
      <c r="Z14" s="110"/>
      <c r="AA14" s="106"/>
      <c r="AB14" s="106"/>
      <c r="AC14" s="81"/>
      <c r="AD14" s="104"/>
      <c r="AE14" s="106"/>
      <c r="AF14" s="106"/>
      <c r="AG14" s="106"/>
      <c r="AH14" s="106"/>
      <c r="AI14" s="106"/>
      <c r="AJ14" s="81"/>
      <c r="AK14" s="104"/>
      <c r="AL14" s="106"/>
      <c r="AM14" s="81"/>
      <c r="AN14" s="104"/>
      <c r="AO14" s="106"/>
      <c r="AP14" s="106"/>
      <c r="AQ14" s="111"/>
      <c r="AR14" s="112"/>
      <c r="AS14" s="112"/>
      <c r="AT14" s="106"/>
      <c r="AU14" s="106"/>
      <c r="AV14" s="106"/>
      <c r="AW14" s="81"/>
      <c r="AX14" s="104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ht="29.25" customHeight="1">
      <c r="A15" s="76"/>
      <c r="B15" s="167">
        <v>6</v>
      </c>
      <c r="C15" s="172" t="s">
        <v>243</v>
      </c>
      <c r="D15" s="172" t="s">
        <v>244</v>
      </c>
      <c r="E15" s="173">
        <v>34159</v>
      </c>
      <c r="F15" s="174" t="s">
        <v>245</v>
      </c>
      <c r="G15" s="81"/>
      <c r="H15" s="94"/>
      <c r="I15" s="140"/>
      <c r="J15" s="96"/>
      <c r="K15" s="81"/>
      <c r="L15" s="94"/>
      <c r="M15" s="101"/>
      <c r="N15" s="96"/>
      <c r="O15" s="96"/>
      <c r="P15" s="96"/>
      <c r="Q15" s="96"/>
      <c r="R15" s="96"/>
      <c r="S15" s="101"/>
      <c r="T15" s="96"/>
      <c r="U15" s="96"/>
      <c r="V15" s="96"/>
      <c r="W15" s="96"/>
      <c r="X15" s="96"/>
      <c r="Y15" s="96"/>
      <c r="Z15" s="101"/>
      <c r="AA15" s="96"/>
      <c r="AB15" s="96"/>
      <c r="AC15" s="81"/>
      <c r="AD15" s="94"/>
      <c r="AE15" s="96"/>
      <c r="AF15" s="96"/>
      <c r="AG15" s="96"/>
      <c r="AH15" s="96"/>
      <c r="AI15" s="96"/>
      <c r="AJ15" s="81"/>
      <c r="AK15" s="94"/>
      <c r="AL15" s="96"/>
      <c r="AM15" s="81"/>
      <c r="AN15" s="94"/>
      <c r="AO15" s="96"/>
      <c r="AP15" s="96"/>
      <c r="AQ15" s="102"/>
      <c r="AR15" s="103"/>
      <c r="AS15" s="103"/>
      <c r="AT15" s="96"/>
      <c r="AU15" s="96"/>
      <c r="AV15" s="96"/>
      <c r="AW15" s="81"/>
      <c r="AX15" s="94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ht="29.25" customHeight="1">
      <c r="A16" s="76"/>
      <c r="B16" s="167">
        <v>7</v>
      </c>
      <c r="C16" s="172" t="s">
        <v>246</v>
      </c>
      <c r="D16" s="172" t="s">
        <v>247</v>
      </c>
      <c r="E16" s="173">
        <v>32955</v>
      </c>
      <c r="F16" s="174" t="s">
        <v>248</v>
      </c>
      <c r="G16" s="81"/>
      <c r="H16" s="104"/>
      <c r="I16" s="141"/>
      <c r="J16" s="106"/>
      <c r="K16" s="81"/>
      <c r="L16" s="107"/>
      <c r="M16" s="108"/>
      <c r="N16" s="116"/>
      <c r="O16" s="109"/>
      <c r="P16" s="109"/>
      <c r="Q16" s="109"/>
      <c r="R16" s="109"/>
      <c r="S16" s="108"/>
      <c r="T16" s="109"/>
      <c r="U16" s="109"/>
      <c r="V16" s="109"/>
      <c r="W16" s="109"/>
      <c r="X16" s="106"/>
      <c r="Y16" s="106"/>
      <c r="Z16" s="110"/>
      <c r="AA16" s="106"/>
      <c r="AB16" s="106"/>
      <c r="AC16" s="81"/>
      <c r="AD16" s="104"/>
      <c r="AE16" s="106"/>
      <c r="AF16" s="106"/>
      <c r="AG16" s="106"/>
      <c r="AH16" s="106"/>
      <c r="AI16" s="106"/>
      <c r="AJ16" s="81"/>
      <c r="AK16" s="104"/>
      <c r="AL16" s="106"/>
      <c r="AM16" s="81"/>
      <c r="AN16" s="104"/>
      <c r="AO16" s="106"/>
      <c r="AP16" s="106"/>
      <c r="AQ16" s="111"/>
      <c r="AR16" s="112"/>
      <c r="AS16" s="112"/>
      <c r="AT16" s="106"/>
      <c r="AU16" s="106"/>
      <c r="AV16" s="106"/>
      <c r="AW16" s="81"/>
      <c r="AX16" s="104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29.25" customHeight="1">
      <c r="A17" s="76"/>
      <c r="B17" s="167">
        <v>8</v>
      </c>
      <c r="C17" s="172" t="s">
        <v>249</v>
      </c>
      <c r="D17" s="172" t="s">
        <v>250</v>
      </c>
      <c r="E17" s="173">
        <v>36892</v>
      </c>
      <c r="F17" s="174" t="s">
        <v>251</v>
      </c>
      <c r="G17" s="81"/>
      <c r="H17" s="94"/>
      <c r="I17" s="140"/>
      <c r="J17" s="96"/>
      <c r="K17" s="81"/>
      <c r="L17" s="94"/>
      <c r="M17" s="101"/>
      <c r="N17" s="96"/>
      <c r="O17" s="96"/>
      <c r="P17" s="96"/>
      <c r="Q17" s="96"/>
      <c r="R17" s="96"/>
      <c r="S17" s="101"/>
      <c r="T17" s="96"/>
      <c r="U17" s="96"/>
      <c r="V17" s="96"/>
      <c r="W17" s="96"/>
      <c r="X17" s="96"/>
      <c r="Y17" s="96"/>
      <c r="Z17" s="101"/>
      <c r="AA17" s="96"/>
      <c r="AB17" s="96"/>
      <c r="AC17" s="81"/>
      <c r="AD17" s="94"/>
      <c r="AE17" s="96"/>
      <c r="AF17" s="96"/>
      <c r="AG17" s="96"/>
      <c r="AH17" s="96"/>
      <c r="AI17" s="96"/>
      <c r="AJ17" s="81"/>
      <c r="AK17" s="94"/>
      <c r="AL17" s="96"/>
      <c r="AM17" s="64"/>
      <c r="AN17" s="94"/>
      <c r="AO17" s="96"/>
      <c r="AP17" s="96"/>
      <c r="AQ17" s="102"/>
      <c r="AR17" s="103"/>
      <c r="AS17" s="103"/>
      <c r="AT17" s="96"/>
      <c r="AU17" s="96"/>
      <c r="AV17" s="96"/>
      <c r="AW17" s="81"/>
      <c r="AX17" s="94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29.25" customHeight="1">
      <c r="A18" s="76"/>
      <c r="B18" s="167">
        <v>9</v>
      </c>
      <c r="C18" s="169" t="s">
        <v>252</v>
      </c>
      <c r="D18" s="169" t="s">
        <v>253</v>
      </c>
      <c r="E18" s="168">
        <v>32568</v>
      </c>
      <c r="F18" s="170" t="s">
        <v>254</v>
      </c>
      <c r="G18" s="81"/>
      <c r="H18" s="104"/>
      <c r="I18" s="141"/>
      <c r="J18" s="106"/>
      <c r="K18" s="81"/>
      <c r="L18" s="107"/>
      <c r="M18" s="108"/>
      <c r="N18" s="116"/>
      <c r="O18" s="109"/>
      <c r="P18" s="109"/>
      <c r="Q18" s="109"/>
      <c r="R18" s="109"/>
      <c r="S18" s="108"/>
      <c r="T18" s="109"/>
      <c r="U18" s="109"/>
      <c r="V18" s="109"/>
      <c r="W18" s="109"/>
      <c r="X18" s="106"/>
      <c r="Y18" s="106"/>
      <c r="Z18" s="110"/>
      <c r="AA18" s="106"/>
      <c r="AB18" s="106"/>
      <c r="AC18" s="81"/>
      <c r="AD18" s="104"/>
      <c r="AE18" s="106"/>
      <c r="AF18" s="106"/>
      <c r="AG18" s="106"/>
      <c r="AH18" s="106"/>
      <c r="AI18" s="106"/>
      <c r="AJ18" s="81"/>
      <c r="AK18" s="104"/>
      <c r="AL18" s="106"/>
      <c r="AM18" s="81"/>
      <c r="AN18" s="104"/>
      <c r="AO18" s="106"/>
      <c r="AP18" s="106"/>
      <c r="AQ18" s="111"/>
      <c r="AR18" s="112"/>
      <c r="AS18" s="112"/>
      <c r="AT18" s="106"/>
      <c r="AU18" s="106"/>
      <c r="AV18" s="106"/>
      <c r="AW18" s="81"/>
      <c r="AX18" s="104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29.25" customHeight="1">
      <c r="A19" s="76"/>
      <c r="B19" s="167">
        <v>10</v>
      </c>
      <c r="C19" s="169"/>
      <c r="D19" s="169"/>
      <c r="E19" s="168"/>
      <c r="F19" s="170"/>
      <c r="G19" s="81"/>
      <c r="H19" s="94"/>
      <c r="I19" s="140"/>
      <c r="J19" s="96"/>
      <c r="K19" s="81"/>
      <c r="L19" s="94"/>
      <c r="M19" s="101"/>
      <c r="N19" s="96"/>
      <c r="O19" s="96"/>
      <c r="P19" s="96"/>
      <c r="Q19" s="96"/>
      <c r="R19" s="96"/>
      <c r="S19" s="101"/>
      <c r="T19" s="96"/>
      <c r="U19" s="96"/>
      <c r="V19" s="96"/>
      <c r="W19" s="96"/>
      <c r="X19" s="96"/>
      <c r="Y19" s="96"/>
      <c r="Z19" s="101"/>
      <c r="AA19" s="96"/>
      <c r="AB19" s="96"/>
      <c r="AC19" s="81"/>
      <c r="AD19" s="94"/>
      <c r="AE19" s="96"/>
      <c r="AF19" s="96"/>
      <c r="AG19" s="96"/>
      <c r="AH19" s="96"/>
      <c r="AI19" s="96"/>
      <c r="AJ19" s="81"/>
      <c r="AK19" s="94"/>
      <c r="AL19" s="96"/>
      <c r="AM19" s="81"/>
      <c r="AN19" s="94"/>
      <c r="AO19" s="96"/>
      <c r="AP19" s="96"/>
      <c r="AQ19" s="102"/>
      <c r="AR19" s="103"/>
      <c r="AS19" s="103"/>
      <c r="AT19" s="96"/>
      <c r="AU19" s="96"/>
      <c r="AV19" s="96"/>
      <c r="AW19" s="81"/>
      <c r="AX19" s="94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29.25" customHeight="1">
      <c r="A20" s="76"/>
      <c r="B20" s="167">
        <v>11</v>
      </c>
      <c r="C20" s="169"/>
      <c r="D20" s="169"/>
      <c r="E20" s="171"/>
      <c r="F20" s="175"/>
      <c r="G20" s="81"/>
      <c r="H20" s="104"/>
      <c r="I20" s="141"/>
      <c r="J20" s="106"/>
      <c r="K20" s="81"/>
      <c r="L20" s="107"/>
      <c r="M20" s="108"/>
      <c r="N20" s="116"/>
      <c r="O20" s="109"/>
      <c r="P20" s="109"/>
      <c r="Q20" s="109"/>
      <c r="R20" s="109"/>
      <c r="S20" s="108"/>
      <c r="T20" s="109"/>
      <c r="U20" s="109"/>
      <c r="V20" s="109"/>
      <c r="W20" s="109"/>
      <c r="X20" s="106"/>
      <c r="Y20" s="106"/>
      <c r="Z20" s="110"/>
      <c r="AA20" s="106"/>
      <c r="AB20" s="106"/>
      <c r="AC20" s="81"/>
      <c r="AD20" s="104"/>
      <c r="AE20" s="106"/>
      <c r="AF20" s="106"/>
      <c r="AG20" s="106"/>
      <c r="AH20" s="106"/>
      <c r="AI20" s="106"/>
      <c r="AJ20" s="81"/>
      <c r="AK20" s="104"/>
      <c r="AL20" s="106"/>
      <c r="AM20" s="81"/>
      <c r="AN20" s="104"/>
      <c r="AO20" s="106"/>
      <c r="AP20" s="106"/>
      <c r="AQ20" s="111"/>
      <c r="AR20" s="112"/>
      <c r="AS20" s="112"/>
      <c r="AT20" s="106"/>
      <c r="AU20" s="106"/>
      <c r="AV20" s="106"/>
      <c r="AW20" s="81"/>
      <c r="AX20" s="104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29.25" customHeight="1">
      <c r="A21" s="76"/>
      <c r="B21" s="167">
        <v>12</v>
      </c>
      <c r="C21" s="169"/>
      <c r="D21" s="169"/>
      <c r="E21" s="171"/>
      <c r="F21" s="175"/>
      <c r="G21" s="81"/>
      <c r="H21" s="94"/>
      <c r="I21" s="140"/>
      <c r="J21" s="96"/>
      <c r="K21" s="81"/>
      <c r="L21" s="94"/>
      <c r="M21" s="101"/>
      <c r="N21" s="96"/>
      <c r="O21" s="96"/>
      <c r="P21" s="96"/>
      <c r="Q21" s="96"/>
      <c r="R21" s="96"/>
      <c r="S21" s="101"/>
      <c r="T21" s="96"/>
      <c r="U21" s="96"/>
      <c r="V21" s="96"/>
      <c r="W21" s="96"/>
      <c r="X21" s="96"/>
      <c r="Y21" s="96"/>
      <c r="Z21" s="101"/>
      <c r="AA21" s="96"/>
      <c r="AB21" s="96"/>
      <c r="AC21" s="81"/>
      <c r="AD21" s="94"/>
      <c r="AE21" s="96"/>
      <c r="AF21" s="96"/>
      <c r="AG21" s="96"/>
      <c r="AH21" s="96"/>
      <c r="AI21" s="96"/>
      <c r="AJ21" s="81"/>
      <c r="AK21" s="94"/>
      <c r="AL21" s="96"/>
      <c r="AM21" s="64"/>
      <c r="AN21" s="94"/>
      <c r="AO21" s="96"/>
      <c r="AP21" s="96"/>
      <c r="AQ21" s="102"/>
      <c r="AR21" s="103"/>
      <c r="AS21" s="103"/>
      <c r="AT21" s="96"/>
      <c r="AU21" s="96"/>
      <c r="AV21" s="96"/>
      <c r="AW21" s="81"/>
      <c r="AX21" s="94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29.25" customHeight="1">
      <c r="A22" s="76"/>
      <c r="B22" s="167">
        <v>13</v>
      </c>
      <c r="C22" s="169"/>
      <c r="D22" s="169"/>
      <c r="E22" s="171"/>
      <c r="F22" s="175"/>
      <c r="G22" s="81"/>
      <c r="H22" s="104"/>
      <c r="I22" s="141"/>
      <c r="J22" s="106"/>
      <c r="K22" s="81"/>
      <c r="L22" s="107"/>
      <c r="M22" s="108"/>
      <c r="N22" s="116"/>
      <c r="O22" s="109"/>
      <c r="P22" s="109"/>
      <c r="Q22" s="109"/>
      <c r="R22" s="109"/>
      <c r="S22" s="108"/>
      <c r="T22" s="109"/>
      <c r="U22" s="109"/>
      <c r="V22" s="109"/>
      <c r="W22" s="109"/>
      <c r="X22" s="106"/>
      <c r="Y22" s="106"/>
      <c r="Z22" s="110"/>
      <c r="AA22" s="106"/>
      <c r="AB22" s="106"/>
      <c r="AC22" s="81"/>
      <c r="AD22" s="104"/>
      <c r="AE22" s="106"/>
      <c r="AF22" s="106"/>
      <c r="AG22" s="106"/>
      <c r="AH22" s="106"/>
      <c r="AI22" s="106"/>
      <c r="AJ22" s="81"/>
      <c r="AK22" s="104"/>
      <c r="AL22" s="106"/>
      <c r="AM22" s="81"/>
      <c r="AN22" s="104"/>
      <c r="AO22" s="106"/>
      <c r="AP22" s="106"/>
      <c r="AQ22" s="111"/>
      <c r="AR22" s="112"/>
      <c r="AS22" s="112"/>
      <c r="AT22" s="106"/>
      <c r="AU22" s="106"/>
      <c r="AV22" s="106"/>
      <c r="AW22" s="81"/>
      <c r="AX22" s="104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29.25" customHeight="1">
      <c r="A23" s="76"/>
      <c r="B23" s="167">
        <v>14</v>
      </c>
      <c r="C23" s="169"/>
      <c r="D23" s="169"/>
      <c r="E23" s="176"/>
      <c r="F23" s="175"/>
      <c r="G23" s="81"/>
      <c r="H23" s="94"/>
      <c r="I23" s="140"/>
      <c r="J23" s="96"/>
      <c r="K23" s="81"/>
      <c r="L23" s="94"/>
      <c r="M23" s="101"/>
      <c r="N23" s="96"/>
      <c r="O23" s="96"/>
      <c r="P23" s="96"/>
      <c r="Q23" s="96"/>
      <c r="R23" s="96"/>
      <c r="S23" s="101"/>
      <c r="T23" s="96"/>
      <c r="U23" s="96"/>
      <c r="V23" s="96"/>
      <c r="W23" s="96"/>
      <c r="X23" s="96"/>
      <c r="Y23" s="96"/>
      <c r="Z23" s="101"/>
      <c r="AA23" s="96"/>
      <c r="AB23" s="96"/>
      <c r="AC23" s="81"/>
      <c r="AD23" s="94"/>
      <c r="AE23" s="96"/>
      <c r="AF23" s="96"/>
      <c r="AG23" s="96"/>
      <c r="AH23" s="96"/>
      <c r="AI23" s="96"/>
      <c r="AJ23" s="81"/>
      <c r="AK23" s="94"/>
      <c r="AL23" s="96"/>
      <c r="AM23" s="81"/>
      <c r="AN23" s="94"/>
      <c r="AO23" s="96"/>
      <c r="AP23" s="96"/>
      <c r="AQ23" s="102"/>
      <c r="AR23" s="103"/>
      <c r="AS23" s="103"/>
      <c r="AT23" s="96"/>
      <c r="AU23" s="96"/>
      <c r="AV23" s="96"/>
      <c r="AW23" s="81"/>
      <c r="AX23" s="94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1:60" ht="13.5" customHeight="1">
      <c r="A24" s="33"/>
      <c r="B24" s="33"/>
      <c r="C24" s="33"/>
      <c r="D24" s="33"/>
      <c r="E24" s="33"/>
      <c r="F24" s="33"/>
      <c r="G24" s="33"/>
      <c r="H24" s="33"/>
      <c r="I24" s="14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</row>
    <row r="25" spans="1:60" ht="13.5" customHeight="1">
      <c r="A25" s="33"/>
      <c r="B25" s="33"/>
      <c r="C25" s="33"/>
      <c r="D25" s="33"/>
      <c r="E25" s="33"/>
      <c r="F25" s="33"/>
      <c r="G25" s="33"/>
      <c r="H25" s="33"/>
      <c r="I25" s="14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</row>
    <row r="26" spans="1:60" ht="13.5" customHeight="1">
      <c r="A26" s="125"/>
      <c r="B26" s="125"/>
      <c r="C26" s="126" t="s">
        <v>120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</row>
    <row r="27" spans="1:60" ht="13.5" customHeight="1">
      <c r="A27" s="125"/>
      <c r="B27" s="125"/>
      <c r="C27" s="126" t="s">
        <v>121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</row>
    <row r="28" spans="1:60" ht="13.5" customHeight="1">
      <c r="A28" s="125"/>
      <c r="B28" s="125"/>
      <c r="C28" s="126" t="s">
        <v>122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</row>
    <row r="29" spans="1:60" ht="13.5" customHeight="1">
      <c r="A29" s="125"/>
      <c r="B29" s="125"/>
      <c r="C29" s="126" t="s">
        <v>123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</row>
    <row r="30" spans="1:60" ht="13.5" customHeight="1">
      <c r="A30" s="125"/>
      <c r="B30" s="125"/>
      <c r="C30" s="126" t="s">
        <v>124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</row>
    <row r="31" spans="1:60" ht="15.75" customHeight="1">
      <c r="A31" s="125"/>
      <c r="B31" s="125"/>
      <c r="C31" s="127" t="s">
        <v>125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</row>
    <row r="32" spans="1:60" ht="13.5" customHeight="1">
      <c r="A32" s="125"/>
      <c r="B32" s="125"/>
      <c r="C32" s="126" t="s">
        <v>126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21">
    <mergeCell ref="A1:AV2"/>
    <mergeCell ref="AW1:BA1"/>
    <mergeCell ref="AW2:BA2"/>
    <mergeCell ref="A3:X4"/>
    <mergeCell ref="Y3:AF3"/>
    <mergeCell ref="Y4:AF4"/>
    <mergeCell ref="D5:L5"/>
    <mergeCell ref="T5:AA5"/>
    <mergeCell ref="D7:I7"/>
    <mergeCell ref="X7:AC7"/>
    <mergeCell ref="AD7:AN7"/>
    <mergeCell ref="D8:I8"/>
    <mergeCell ref="P8:AY8"/>
    <mergeCell ref="A10:A23"/>
    <mergeCell ref="C26:AX26"/>
    <mergeCell ref="C27:AX27"/>
    <mergeCell ref="C28:AX28"/>
    <mergeCell ref="C29:AX29"/>
    <mergeCell ref="C30:AX30"/>
    <mergeCell ref="C31:AX31"/>
    <mergeCell ref="C32:AX32"/>
  </mergeCells>
  <hyperlinks>
    <hyperlink ref="AW1" r:id="rId1" display="david_bernard77@yahoo.fr"/>
    <hyperlink ref="AW2" r:id="rId2" display="plepineux@orange.fr"/>
    <hyperlink ref="Y4" r:id="rId3" display="plepineux@orange.fr"/>
  </hyperlink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2"/>
  <sheetViews>
    <sheetView zoomScale="80" zoomScaleNormal="80" workbookViewId="0" topLeftCell="A1">
      <selection activeCell="E15" sqref="E15"/>
    </sheetView>
  </sheetViews>
  <sheetFormatPr defaultColWidth="13.7109375" defaultRowHeight="15" customHeight="1"/>
  <cols>
    <col min="1" max="1" width="11.421875" style="0" customWidth="1"/>
    <col min="2" max="2" width="9.00390625" style="0" customWidth="1"/>
    <col min="3" max="3" width="19.421875" style="0" customWidth="1"/>
    <col min="4" max="6" width="13.57421875" style="0" customWidth="1"/>
    <col min="7" max="7" width="1.7109375" style="0" customWidth="1"/>
    <col min="8" max="10" width="3.7109375" style="0" customWidth="1"/>
    <col min="11" max="11" width="1.7109375" style="0" customWidth="1"/>
    <col min="12" max="28" width="3.7109375" style="0" customWidth="1"/>
    <col min="29" max="29" width="1.7109375" style="0" customWidth="1"/>
    <col min="30" max="35" width="3.7109375" style="0" customWidth="1"/>
    <col min="36" max="36" width="1.7109375" style="0" customWidth="1"/>
    <col min="37" max="51" width="3.7109375" style="0" customWidth="1"/>
    <col min="52" max="52" width="4.8515625" style="0" customWidth="1"/>
    <col min="53" max="53" width="22.7109375" style="0" customWidth="1"/>
    <col min="54" max="60" width="11.421875" style="0" customWidth="1"/>
    <col min="61" max="16384" width="14.421875" style="0" customWidth="1"/>
  </cols>
  <sheetData>
    <row r="1" spans="1:60" ht="18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2" t="s">
        <v>52</v>
      </c>
      <c r="AX1" s="32"/>
      <c r="AY1" s="32"/>
      <c r="AZ1" s="32"/>
      <c r="BA1" s="32"/>
      <c r="BB1" s="33"/>
      <c r="BC1" s="33"/>
      <c r="BD1" s="33"/>
      <c r="BE1" s="33"/>
      <c r="BF1" s="33"/>
      <c r="BG1" s="33"/>
      <c r="BH1" s="33"/>
    </row>
    <row r="2" spans="1:60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4" t="s">
        <v>53</v>
      </c>
      <c r="AX2" s="34"/>
      <c r="AY2" s="34"/>
      <c r="AZ2" s="34"/>
      <c r="BA2" s="34"/>
      <c r="BB2" s="33"/>
      <c r="BC2" s="33"/>
      <c r="BD2" s="33"/>
      <c r="BE2" s="33"/>
      <c r="BF2" s="33"/>
      <c r="BG2" s="33"/>
      <c r="BH2" s="33"/>
    </row>
    <row r="3" spans="1:60" ht="27.75" customHeight="1">
      <c r="A3" s="35" t="s">
        <v>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 t="s">
        <v>55</v>
      </c>
      <c r="Z3" s="36"/>
      <c r="AA3" s="36"/>
      <c r="AB3" s="36"/>
      <c r="AC3" s="36"/>
      <c r="AD3" s="36"/>
      <c r="AE3" s="36"/>
      <c r="AF3" s="36"/>
      <c r="AG3" s="37"/>
      <c r="AH3" s="38"/>
      <c r="AI3" s="38"/>
      <c r="AJ3" s="38"/>
      <c r="AK3" s="38"/>
      <c r="AL3" s="38"/>
      <c r="AM3" s="38"/>
      <c r="AN3" s="38"/>
      <c r="AO3" s="39"/>
      <c r="AP3" s="40"/>
      <c r="AQ3" s="40"/>
      <c r="AR3" s="40"/>
      <c r="AS3" s="40"/>
      <c r="AT3" s="40"/>
      <c r="AU3" s="40"/>
      <c r="AV3" s="40"/>
      <c r="AW3" s="40"/>
      <c r="AX3" s="41"/>
      <c r="AY3" s="42"/>
      <c r="AZ3" s="41"/>
      <c r="BA3" s="41"/>
      <c r="BB3" s="33"/>
      <c r="BC3" s="33"/>
      <c r="BD3" s="33"/>
      <c r="BE3" s="33"/>
      <c r="BF3" s="33"/>
      <c r="BG3" s="33"/>
      <c r="BH3" s="33"/>
    </row>
    <row r="4" spans="1:60" ht="52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43" t="s">
        <v>53</v>
      </c>
      <c r="Z4" s="43"/>
      <c r="AA4" s="43"/>
      <c r="AB4" s="43"/>
      <c r="AC4" s="43"/>
      <c r="AD4" s="43"/>
      <c r="AE4" s="43"/>
      <c r="AF4" s="43"/>
      <c r="AG4" s="44"/>
      <c r="AH4" s="45"/>
      <c r="AI4" s="45"/>
      <c r="AJ4" s="45"/>
      <c r="AK4" s="45"/>
      <c r="AL4" s="45"/>
      <c r="AM4" s="45"/>
      <c r="AN4" s="45"/>
      <c r="AO4" s="33"/>
      <c r="AP4" s="46"/>
      <c r="AQ4" s="46"/>
      <c r="AR4" s="46"/>
      <c r="AS4" s="46"/>
      <c r="AT4" s="46"/>
      <c r="AU4" s="46"/>
      <c r="AV4" s="46"/>
      <c r="AW4" s="46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</row>
    <row r="5" spans="1:60" ht="31.5" customHeight="1">
      <c r="A5" s="47"/>
      <c r="B5" s="47"/>
      <c r="C5" s="48" t="s">
        <v>56</v>
      </c>
      <c r="D5" s="49" t="s">
        <v>255</v>
      </c>
      <c r="E5" s="49"/>
      <c r="F5" s="49"/>
      <c r="G5" s="49"/>
      <c r="H5" s="49"/>
      <c r="I5" s="49"/>
      <c r="J5" s="49"/>
      <c r="K5" s="49"/>
      <c r="L5" s="49"/>
      <c r="M5" s="47"/>
      <c r="N5" s="47"/>
      <c r="O5" s="50"/>
      <c r="P5" s="47"/>
      <c r="Q5" s="47"/>
      <c r="R5" s="47"/>
      <c r="S5" s="47"/>
      <c r="T5" s="51"/>
      <c r="U5" s="51"/>
      <c r="V5" s="51"/>
      <c r="W5" s="51"/>
      <c r="X5" s="51"/>
      <c r="Y5" s="51"/>
      <c r="Z5" s="51"/>
      <c r="AA5" s="51"/>
      <c r="AB5" s="52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52"/>
      <c r="AZ5" s="47"/>
      <c r="BA5" s="47"/>
      <c r="BB5" s="47"/>
      <c r="BC5" s="47"/>
      <c r="BD5" s="47"/>
      <c r="BE5" s="47"/>
      <c r="BF5" s="47"/>
      <c r="BG5" s="47"/>
      <c r="BH5" s="47"/>
    </row>
    <row r="6" spans="1:60" ht="6" customHeight="1">
      <c r="A6" s="47"/>
      <c r="B6" s="47"/>
      <c r="C6" s="53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47"/>
      <c r="BA6" s="47"/>
      <c r="BB6" s="47"/>
      <c r="BC6" s="47"/>
      <c r="BD6" s="47"/>
      <c r="BE6" s="47"/>
      <c r="BF6" s="47"/>
      <c r="BG6" s="47"/>
      <c r="BH6" s="47"/>
    </row>
    <row r="7" spans="1:60" ht="25.5" customHeight="1">
      <c r="A7" s="47"/>
      <c r="B7" s="47"/>
      <c r="C7" s="54" t="s">
        <v>58</v>
      </c>
      <c r="D7" s="55" t="s">
        <v>256</v>
      </c>
      <c r="E7" s="55"/>
      <c r="F7" s="55"/>
      <c r="G7" s="55"/>
      <c r="H7" s="55"/>
      <c r="I7" s="55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56" t="s">
        <v>60</v>
      </c>
      <c r="Y7" s="56"/>
      <c r="Z7" s="56"/>
      <c r="AA7" s="56"/>
      <c r="AB7" s="56"/>
      <c r="AC7" s="56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</row>
    <row r="8" spans="1:60" ht="25.5" customHeight="1">
      <c r="A8" s="33"/>
      <c r="B8" s="33"/>
      <c r="C8" s="58" t="s">
        <v>61</v>
      </c>
      <c r="D8" s="59" t="s">
        <v>257</v>
      </c>
      <c r="E8" s="59"/>
      <c r="F8" s="59"/>
      <c r="G8" s="59"/>
      <c r="H8" s="59"/>
      <c r="I8" s="59"/>
      <c r="J8" s="60"/>
      <c r="K8" s="60"/>
      <c r="L8" s="61"/>
      <c r="M8" s="61"/>
      <c r="N8" s="60"/>
      <c r="O8" s="61"/>
      <c r="P8" s="62" t="s">
        <v>63</v>
      </c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33"/>
      <c r="BA8" s="33"/>
      <c r="BB8" s="33"/>
      <c r="BC8" s="33"/>
      <c r="BD8" s="33"/>
      <c r="BE8" s="33"/>
      <c r="BF8" s="33"/>
      <c r="BG8" s="33"/>
      <c r="BH8" s="33"/>
    </row>
    <row r="9" spans="1:60" ht="162" customHeight="1">
      <c r="A9" s="63"/>
      <c r="B9" s="64" t="s">
        <v>64</v>
      </c>
      <c r="C9" s="65" t="s">
        <v>65</v>
      </c>
      <c r="D9" s="65" t="s">
        <v>66</v>
      </c>
      <c r="E9" s="66" t="s">
        <v>67</v>
      </c>
      <c r="F9" s="65" t="s">
        <v>68</v>
      </c>
      <c r="G9" s="67"/>
      <c r="H9" s="68" t="s">
        <v>69</v>
      </c>
      <c r="I9" s="69" t="s">
        <v>70</v>
      </c>
      <c r="J9" s="70" t="s">
        <v>71</v>
      </c>
      <c r="K9" s="71"/>
      <c r="L9" s="68" t="s">
        <v>72</v>
      </c>
      <c r="M9" s="72" t="s">
        <v>73</v>
      </c>
      <c r="N9" s="69" t="s">
        <v>74</v>
      </c>
      <c r="O9" s="69" t="s">
        <v>75</v>
      </c>
      <c r="P9" s="73" t="s">
        <v>76</v>
      </c>
      <c r="Q9" s="69" t="s">
        <v>77</v>
      </c>
      <c r="R9" s="69" t="s">
        <v>78</v>
      </c>
      <c r="S9" s="72" t="s">
        <v>79</v>
      </c>
      <c r="T9" s="73" t="s">
        <v>80</v>
      </c>
      <c r="U9" s="73" t="s">
        <v>81</v>
      </c>
      <c r="V9" s="69" t="s">
        <v>82</v>
      </c>
      <c r="W9" s="69" t="s">
        <v>83</v>
      </c>
      <c r="X9" s="69" t="s">
        <v>84</v>
      </c>
      <c r="Y9" s="69" t="s">
        <v>85</v>
      </c>
      <c r="Z9" s="72" t="s">
        <v>86</v>
      </c>
      <c r="AA9" s="69" t="s">
        <v>87</v>
      </c>
      <c r="AB9" s="69" t="s">
        <v>88</v>
      </c>
      <c r="AC9" s="74"/>
      <c r="AD9" s="68" t="s">
        <v>89</v>
      </c>
      <c r="AE9" s="69" t="s">
        <v>87</v>
      </c>
      <c r="AF9" s="69" t="s">
        <v>88</v>
      </c>
      <c r="AG9" s="69" t="s">
        <v>90</v>
      </c>
      <c r="AH9" s="69" t="s">
        <v>91</v>
      </c>
      <c r="AI9" s="69" t="s">
        <v>78</v>
      </c>
      <c r="AJ9" s="74"/>
      <c r="AK9" s="68" t="s">
        <v>92</v>
      </c>
      <c r="AL9" s="69" t="s">
        <v>93</v>
      </c>
      <c r="AM9" s="74"/>
      <c r="AN9" s="68" t="s">
        <v>94</v>
      </c>
      <c r="AO9" s="73" t="s">
        <v>95</v>
      </c>
      <c r="AP9" s="73" t="s">
        <v>96</v>
      </c>
      <c r="AQ9" s="73" t="s">
        <v>97</v>
      </c>
      <c r="AR9" s="73" t="s">
        <v>98</v>
      </c>
      <c r="AS9" s="73" t="s">
        <v>99</v>
      </c>
      <c r="AT9" s="73" t="s">
        <v>100</v>
      </c>
      <c r="AU9" s="73" t="s">
        <v>101</v>
      </c>
      <c r="AV9" s="73" t="s">
        <v>102</v>
      </c>
      <c r="AW9" s="75" t="s">
        <v>103</v>
      </c>
      <c r="AX9" s="68" t="s">
        <v>104</v>
      </c>
      <c r="AY9" s="63"/>
      <c r="AZ9" s="63"/>
      <c r="BA9" s="63"/>
      <c r="BB9" s="63"/>
      <c r="BC9" s="63"/>
      <c r="BD9" s="63"/>
      <c r="BE9" s="63"/>
      <c r="BF9" s="63"/>
      <c r="BG9" s="63"/>
      <c r="BH9" s="63"/>
    </row>
    <row r="10" spans="1:60" ht="29.25" customHeight="1">
      <c r="A10" s="76" t="s">
        <v>105</v>
      </c>
      <c r="B10" s="177">
        <v>1</v>
      </c>
      <c r="C10" s="178"/>
      <c r="D10" s="179"/>
      <c r="E10" s="178"/>
      <c r="F10" s="180"/>
      <c r="G10" s="81"/>
      <c r="H10" s="82"/>
      <c r="I10" s="83"/>
      <c r="J10" s="84"/>
      <c r="K10" s="81"/>
      <c r="L10" s="85"/>
      <c r="M10" s="86"/>
      <c r="N10" s="87"/>
      <c r="O10" s="88"/>
      <c r="P10" s="88"/>
      <c r="Q10" s="88"/>
      <c r="R10" s="88"/>
      <c r="S10" s="86"/>
      <c r="T10" s="88"/>
      <c r="U10" s="88"/>
      <c r="V10" s="88"/>
      <c r="W10" s="88"/>
      <c r="X10" s="84"/>
      <c r="Y10" s="84"/>
      <c r="Z10" s="89"/>
      <c r="AA10" s="84"/>
      <c r="AB10" s="84"/>
      <c r="AC10" s="81"/>
      <c r="AD10" s="82"/>
      <c r="AE10" s="84"/>
      <c r="AF10" s="84"/>
      <c r="AG10" s="84"/>
      <c r="AH10" s="84"/>
      <c r="AI10" s="84"/>
      <c r="AJ10" s="81"/>
      <c r="AK10" s="82"/>
      <c r="AL10" s="84"/>
      <c r="AM10" s="81"/>
      <c r="AN10" s="82"/>
      <c r="AO10" s="84"/>
      <c r="AP10" s="84"/>
      <c r="AQ10" s="90"/>
      <c r="AR10" s="91"/>
      <c r="AS10" s="91"/>
      <c r="AT10" s="84"/>
      <c r="AU10" s="84"/>
      <c r="AV10" s="84"/>
      <c r="AW10" s="81"/>
      <c r="AX10" s="82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ht="29.25" customHeight="1">
      <c r="A11" s="76"/>
      <c r="B11" s="177">
        <v>2</v>
      </c>
      <c r="C11" s="179" t="s">
        <v>258</v>
      </c>
      <c r="D11" s="179" t="s">
        <v>259</v>
      </c>
      <c r="E11" s="181">
        <v>37260</v>
      </c>
      <c r="F11" s="180" t="s">
        <v>260</v>
      </c>
      <c r="G11" s="81"/>
      <c r="H11" s="94"/>
      <c r="I11" s="95"/>
      <c r="J11" s="96"/>
      <c r="K11" s="81"/>
      <c r="L11" s="97"/>
      <c r="M11" s="98"/>
      <c r="N11" s="99"/>
      <c r="O11" s="100"/>
      <c r="P11" s="100"/>
      <c r="Q11" s="100"/>
      <c r="R11" s="100"/>
      <c r="S11" s="98"/>
      <c r="T11" s="100"/>
      <c r="U11" s="100"/>
      <c r="V11" s="100"/>
      <c r="W11" s="100"/>
      <c r="X11" s="96"/>
      <c r="Y11" s="96"/>
      <c r="Z11" s="101"/>
      <c r="AA11" s="96"/>
      <c r="AB11" s="96"/>
      <c r="AC11" s="81"/>
      <c r="AD11" s="94"/>
      <c r="AE11" s="96"/>
      <c r="AF11" s="96"/>
      <c r="AG11" s="96"/>
      <c r="AH11" s="96"/>
      <c r="AI11" s="96"/>
      <c r="AJ11" s="81"/>
      <c r="AK11" s="94"/>
      <c r="AL11" s="96"/>
      <c r="AM11" s="81"/>
      <c r="AN11" s="94"/>
      <c r="AO11" s="96"/>
      <c r="AP11" s="96"/>
      <c r="AQ11" s="102"/>
      <c r="AR11" s="103"/>
      <c r="AS11" s="103"/>
      <c r="AT11" s="96"/>
      <c r="AU11" s="96"/>
      <c r="AV11" s="96"/>
      <c r="AW11" s="81"/>
      <c r="AX11" s="94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1:60" ht="29.25" customHeight="1">
      <c r="A12" s="76"/>
      <c r="B12" s="177">
        <v>3</v>
      </c>
      <c r="C12" s="179" t="s">
        <v>261</v>
      </c>
      <c r="D12" s="179" t="s">
        <v>262</v>
      </c>
      <c r="E12" s="178">
        <v>37337</v>
      </c>
      <c r="F12" s="180" t="s">
        <v>263</v>
      </c>
      <c r="G12" s="81"/>
      <c r="H12" s="104"/>
      <c r="I12" s="105"/>
      <c r="J12" s="106"/>
      <c r="K12" s="81"/>
      <c r="L12" s="107"/>
      <c r="M12" s="108"/>
      <c r="N12" s="106"/>
      <c r="O12" s="109"/>
      <c r="P12" s="109"/>
      <c r="Q12" s="109"/>
      <c r="R12" s="109"/>
      <c r="S12" s="108"/>
      <c r="T12" s="109"/>
      <c r="U12" s="109"/>
      <c r="V12" s="109"/>
      <c r="W12" s="109"/>
      <c r="X12" s="106"/>
      <c r="Y12" s="106"/>
      <c r="Z12" s="110"/>
      <c r="AA12" s="106"/>
      <c r="AB12" s="106"/>
      <c r="AC12" s="81"/>
      <c r="AD12" s="104"/>
      <c r="AE12" s="106"/>
      <c r="AF12" s="106"/>
      <c r="AG12" s="106"/>
      <c r="AH12" s="106"/>
      <c r="AI12" s="106"/>
      <c r="AJ12" s="81"/>
      <c r="AK12" s="104"/>
      <c r="AL12" s="106"/>
      <c r="AM12" s="81"/>
      <c r="AN12" s="104"/>
      <c r="AO12" s="106"/>
      <c r="AP12" s="106"/>
      <c r="AQ12" s="111"/>
      <c r="AR12" s="112"/>
      <c r="AS12" s="112"/>
      <c r="AT12" s="106"/>
      <c r="AU12" s="106"/>
      <c r="AV12" s="106"/>
      <c r="AW12" s="81"/>
      <c r="AX12" s="104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ht="29.25" customHeight="1">
      <c r="A13" s="76"/>
      <c r="B13" s="177">
        <v>4</v>
      </c>
      <c r="C13" s="179" t="s">
        <v>264</v>
      </c>
      <c r="D13" s="179" t="s">
        <v>265</v>
      </c>
      <c r="E13" s="178">
        <v>38175</v>
      </c>
      <c r="F13" s="182" t="s">
        <v>266</v>
      </c>
      <c r="G13" s="81"/>
      <c r="H13" s="94"/>
      <c r="I13" s="95"/>
      <c r="J13" s="96"/>
      <c r="K13" s="81"/>
      <c r="L13" s="97"/>
      <c r="M13" s="98"/>
      <c r="N13" s="96"/>
      <c r="O13" s="100"/>
      <c r="P13" s="100"/>
      <c r="Q13" s="100"/>
      <c r="R13" s="100"/>
      <c r="S13" s="98"/>
      <c r="T13" s="100"/>
      <c r="U13" s="100"/>
      <c r="V13" s="100"/>
      <c r="W13" s="100"/>
      <c r="X13" s="96"/>
      <c r="Y13" s="96"/>
      <c r="Z13" s="101"/>
      <c r="AA13" s="96"/>
      <c r="AB13" s="96"/>
      <c r="AC13" s="81"/>
      <c r="AD13" s="94"/>
      <c r="AE13" s="96"/>
      <c r="AF13" s="96"/>
      <c r="AG13" s="96"/>
      <c r="AH13" s="96"/>
      <c r="AI13" s="96"/>
      <c r="AJ13" s="81"/>
      <c r="AK13" s="94"/>
      <c r="AL13" s="96"/>
      <c r="AM13" s="64"/>
      <c r="AN13" s="94"/>
      <c r="AO13" s="96"/>
      <c r="AP13" s="96"/>
      <c r="AQ13" s="102"/>
      <c r="AR13" s="103"/>
      <c r="AS13" s="103"/>
      <c r="AT13" s="96"/>
      <c r="AU13" s="96"/>
      <c r="AV13" s="96"/>
      <c r="AW13" s="81"/>
      <c r="AX13" s="94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ht="29.25" customHeight="1">
      <c r="A14" s="76"/>
      <c r="B14" s="177">
        <v>5</v>
      </c>
      <c r="C14" s="179" t="s">
        <v>267</v>
      </c>
      <c r="D14" s="179" t="s">
        <v>268</v>
      </c>
      <c r="E14" s="178">
        <v>38208</v>
      </c>
      <c r="F14" s="180" t="s">
        <v>269</v>
      </c>
      <c r="G14" s="81"/>
      <c r="H14" s="104"/>
      <c r="I14" s="105"/>
      <c r="J14" s="106"/>
      <c r="K14" s="81"/>
      <c r="L14" s="107"/>
      <c r="M14" s="108"/>
      <c r="N14" s="116"/>
      <c r="O14" s="109"/>
      <c r="P14" s="109"/>
      <c r="Q14" s="109"/>
      <c r="R14" s="109"/>
      <c r="S14" s="108"/>
      <c r="T14" s="109"/>
      <c r="U14" s="109"/>
      <c r="V14" s="109"/>
      <c r="W14" s="109"/>
      <c r="X14" s="106"/>
      <c r="Y14" s="106"/>
      <c r="Z14" s="110"/>
      <c r="AA14" s="106"/>
      <c r="AB14" s="106"/>
      <c r="AC14" s="81"/>
      <c r="AD14" s="104"/>
      <c r="AE14" s="106"/>
      <c r="AF14" s="106"/>
      <c r="AG14" s="106"/>
      <c r="AH14" s="106"/>
      <c r="AI14" s="106"/>
      <c r="AJ14" s="81"/>
      <c r="AK14" s="104"/>
      <c r="AL14" s="106"/>
      <c r="AM14" s="81"/>
      <c r="AN14" s="104"/>
      <c r="AO14" s="106"/>
      <c r="AP14" s="106"/>
      <c r="AQ14" s="111"/>
      <c r="AR14" s="112"/>
      <c r="AS14" s="112"/>
      <c r="AT14" s="106"/>
      <c r="AU14" s="106"/>
      <c r="AV14" s="106"/>
      <c r="AW14" s="81"/>
      <c r="AX14" s="104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ht="29.25" customHeight="1">
      <c r="A15" s="76"/>
      <c r="B15" s="177">
        <v>6</v>
      </c>
      <c r="C15" s="179" t="s">
        <v>270</v>
      </c>
      <c r="D15" s="179" t="s">
        <v>271</v>
      </c>
      <c r="E15" s="178">
        <v>38150</v>
      </c>
      <c r="F15" s="182" t="s">
        <v>272</v>
      </c>
      <c r="G15" s="81"/>
      <c r="H15" s="94"/>
      <c r="I15" s="95"/>
      <c r="J15" s="96"/>
      <c r="K15" s="81"/>
      <c r="L15" s="94"/>
      <c r="M15" s="101"/>
      <c r="N15" s="96"/>
      <c r="O15" s="96"/>
      <c r="P15" s="96"/>
      <c r="Q15" s="96"/>
      <c r="R15" s="96"/>
      <c r="S15" s="101"/>
      <c r="T15" s="96"/>
      <c r="U15" s="96"/>
      <c r="V15" s="96"/>
      <c r="W15" s="96"/>
      <c r="X15" s="96"/>
      <c r="Y15" s="96"/>
      <c r="Z15" s="101"/>
      <c r="AA15" s="96"/>
      <c r="AB15" s="96"/>
      <c r="AC15" s="81"/>
      <c r="AD15" s="94"/>
      <c r="AE15" s="96"/>
      <c r="AF15" s="96"/>
      <c r="AG15" s="96"/>
      <c r="AH15" s="96"/>
      <c r="AI15" s="96"/>
      <c r="AJ15" s="81"/>
      <c r="AK15" s="94"/>
      <c r="AL15" s="96"/>
      <c r="AM15" s="81"/>
      <c r="AN15" s="94"/>
      <c r="AO15" s="96"/>
      <c r="AP15" s="96"/>
      <c r="AQ15" s="102"/>
      <c r="AR15" s="103"/>
      <c r="AS15" s="103"/>
      <c r="AT15" s="96"/>
      <c r="AU15" s="96"/>
      <c r="AV15" s="96"/>
      <c r="AW15" s="81"/>
      <c r="AX15" s="94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ht="29.25" customHeight="1">
      <c r="A16" s="76"/>
      <c r="B16" s="177">
        <v>7</v>
      </c>
      <c r="C16" s="179" t="s">
        <v>273</v>
      </c>
      <c r="D16" s="179" t="s">
        <v>235</v>
      </c>
      <c r="E16" s="178">
        <v>38006</v>
      </c>
      <c r="F16" s="182" t="s">
        <v>274</v>
      </c>
      <c r="G16" s="81"/>
      <c r="H16" s="104"/>
      <c r="I16" s="105"/>
      <c r="J16" s="106"/>
      <c r="K16" s="81"/>
      <c r="L16" s="107"/>
      <c r="M16" s="108"/>
      <c r="N16" s="116"/>
      <c r="O16" s="109"/>
      <c r="P16" s="109"/>
      <c r="Q16" s="109"/>
      <c r="R16" s="109"/>
      <c r="S16" s="108"/>
      <c r="T16" s="109"/>
      <c r="U16" s="109"/>
      <c r="V16" s="109"/>
      <c r="W16" s="109"/>
      <c r="X16" s="106"/>
      <c r="Y16" s="106"/>
      <c r="Z16" s="110"/>
      <c r="AA16" s="106"/>
      <c r="AB16" s="106"/>
      <c r="AC16" s="81"/>
      <c r="AD16" s="104"/>
      <c r="AE16" s="106"/>
      <c r="AF16" s="106"/>
      <c r="AG16" s="106"/>
      <c r="AH16" s="106"/>
      <c r="AI16" s="106"/>
      <c r="AJ16" s="81"/>
      <c r="AK16" s="104"/>
      <c r="AL16" s="106"/>
      <c r="AM16" s="81"/>
      <c r="AN16" s="104"/>
      <c r="AO16" s="106"/>
      <c r="AP16" s="106"/>
      <c r="AQ16" s="111"/>
      <c r="AR16" s="112"/>
      <c r="AS16" s="112"/>
      <c r="AT16" s="106"/>
      <c r="AU16" s="106"/>
      <c r="AV16" s="106"/>
      <c r="AW16" s="81"/>
      <c r="AX16" s="104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29.25" customHeight="1">
      <c r="A17" s="76"/>
      <c r="B17" s="177">
        <v>8</v>
      </c>
      <c r="C17" s="179" t="s">
        <v>258</v>
      </c>
      <c r="D17" s="179" t="s">
        <v>275</v>
      </c>
      <c r="E17" s="178">
        <v>38266</v>
      </c>
      <c r="F17" s="180" t="s">
        <v>276</v>
      </c>
      <c r="G17" s="81"/>
      <c r="H17" s="94"/>
      <c r="I17" s="95"/>
      <c r="J17" s="96"/>
      <c r="K17" s="81"/>
      <c r="L17" s="94"/>
      <c r="M17" s="101"/>
      <c r="N17" s="96"/>
      <c r="O17" s="96"/>
      <c r="P17" s="96"/>
      <c r="Q17" s="96"/>
      <c r="R17" s="96"/>
      <c r="S17" s="101"/>
      <c r="T17" s="96"/>
      <c r="U17" s="96"/>
      <c r="V17" s="96"/>
      <c r="W17" s="96"/>
      <c r="X17" s="96"/>
      <c r="Y17" s="96"/>
      <c r="Z17" s="101"/>
      <c r="AA17" s="96"/>
      <c r="AB17" s="96"/>
      <c r="AC17" s="81"/>
      <c r="AD17" s="94"/>
      <c r="AE17" s="96"/>
      <c r="AF17" s="96"/>
      <c r="AG17" s="96"/>
      <c r="AH17" s="96"/>
      <c r="AI17" s="96"/>
      <c r="AJ17" s="81"/>
      <c r="AK17" s="94"/>
      <c r="AL17" s="96"/>
      <c r="AM17" s="64"/>
      <c r="AN17" s="94"/>
      <c r="AO17" s="96"/>
      <c r="AP17" s="96"/>
      <c r="AQ17" s="102"/>
      <c r="AR17" s="103"/>
      <c r="AS17" s="103"/>
      <c r="AT17" s="96"/>
      <c r="AU17" s="96"/>
      <c r="AV17" s="96"/>
      <c r="AW17" s="81"/>
      <c r="AX17" s="94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29.25" customHeight="1">
      <c r="A18" s="76"/>
      <c r="B18" s="177">
        <v>9</v>
      </c>
      <c r="C18" s="179" t="s">
        <v>277</v>
      </c>
      <c r="D18" s="179" t="s">
        <v>278</v>
      </c>
      <c r="E18" s="178">
        <v>35142</v>
      </c>
      <c r="F18" s="180" t="s">
        <v>279</v>
      </c>
      <c r="G18" s="81"/>
      <c r="H18" s="104"/>
      <c r="I18" s="105"/>
      <c r="J18" s="106"/>
      <c r="K18" s="81"/>
      <c r="L18" s="107"/>
      <c r="M18" s="108"/>
      <c r="N18" s="116"/>
      <c r="O18" s="109"/>
      <c r="P18" s="109"/>
      <c r="Q18" s="109"/>
      <c r="R18" s="109"/>
      <c r="S18" s="108"/>
      <c r="T18" s="109"/>
      <c r="U18" s="109"/>
      <c r="V18" s="109"/>
      <c r="W18" s="109"/>
      <c r="X18" s="106"/>
      <c r="Y18" s="106"/>
      <c r="Z18" s="110"/>
      <c r="AA18" s="106"/>
      <c r="AB18" s="106"/>
      <c r="AC18" s="81"/>
      <c r="AD18" s="104"/>
      <c r="AE18" s="106"/>
      <c r="AF18" s="106"/>
      <c r="AG18" s="106"/>
      <c r="AH18" s="106"/>
      <c r="AI18" s="106"/>
      <c r="AJ18" s="81"/>
      <c r="AK18" s="104"/>
      <c r="AL18" s="106"/>
      <c r="AM18" s="81"/>
      <c r="AN18" s="104"/>
      <c r="AO18" s="106"/>
      <c r="AP18" s="106"/>
      <c r="AQ18" s="111"/>
      <c r="AR18" s="112"/>
      <c r="AS18" s="112"/>
      <c r="AT18" s="106"/>
      <c r="AU18" s="106"/>
      <c r="AV18" s="106"/>
      <c r="AW18" s="81"/>
      <c r="AX18" s="104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29.25" customHeight="1">
      <c r="A19" s="76"/>
      <c r="B19" s="177">
        <v>10</v>
      </c>
      <c r="C19" s="183" t="s">
        <v>280</v>
      </c>
      <c r="D19" s="183" t="s">
        <v>281</v>
      </c>
      <c r="E19" s="184">
        <v>36438</v>
      </c>
      <c r="F19" s="183" t="s">
        <v>282</v>
      </c>
      <c r="G19" s="81"/>
      <c r="H19" s="94"/>
      <c r="I19" s="95"/>
      <c r="J19" s="96"/>
      <c r="K19" s="81"/>
      <c r="L19" s="94"/>
      <c r="M19" s="101"/>
      <c r="N19" s="96"/>
      <c r="O19" s="96"/>
      <c r="P19" s="96"/>
      <c r="Q19" s="96"/>
      <c r="R19" s="96"/>
      <c r="S19" s="101"/>
      <c r="T19" s="96"/>
      <c r="U19" s="96"/>
      <c r="V19" s="96"/>
      <c r="W19" s="96"/>
      <c r="X19" s="96"/>
      <c r="Y19" s="96"/>
      <c r="Z19" s="101"/>
      <c r="AA19" s="96"/>
      <c r="AB19" s="96"/>
      <c r="AC19" s="81"/>
      <c r="AD19" s="94"/>
      <c r="AE19" s="96"/>
      <c r="AF19" s="96"/>
      <c r="AG19" s="96"/>
      <c r="AH19" s="96"/>
      <c r="AI19" s="96"/>
      <c r="AJ19" s="81"/>
      <c r="AK19" s="94"/>
      <c r="AL19" s="96"/>
      <c r="AM19" s="81"/>
      <c r="AN19" s="94"/>
      <c r="AO19" s="96"/>
      <c r="AP19" s="96"/>
      <c r="AQ19" s="102"/>
      <c r="AR19" s="103"/>
      <c r="AS19" s="103"/>
      <c r="AT19" s="96"/>
      <c r="AU19" s="96"/>
      <c r="AV19" s="96"/>
      <c r="AW19" s="81"/>
      <c r="AX19" s="94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29.25" customHeight="1">
      <c r="A20" s="76"/>
      <c r="B20" s="177">
        <v>11</v>
      </c>
      <c r="C20" s="183" t="s">
        <v>283</v>
      </c>
      <c r="D20" s="183" t="s">
        <v>284</v>
      </c>
      <c r="E20" s="184">
        <v>37422</v>
      </c>
      <c r="F20" s="183" t="s">
        <v>285</v>
      </c>
      <c r="G20" s="81"/>
      <c r="H20" s="104"/>
      <c r="I20" s="105"/>
      <c r="J20" s="106"/>
      <c r="K20" s="81"/>
      <c r="L20" s="107"/>
      <c r="M20" s="108"/>
      <c r="N20" s="116"/>
      <c r="O20" s="109"/>
      <c r="P20" s="109"/>
      <c r="Q20" s="109"/>
      <c r="R20" s="109"/>
      <c r="S20" s="108"/>
      <c r="T20" s="109"/>
      <c r="U20" s="109"/>
      <c r="V20" s="109"/>
      <c r="W20" s="109"/>
      <c r="X20" s="106"/>
      <c r="Y20" s="106"/>
      <c r="Z20" s="110"/>
      <c r="AA20" s="106"/>
      <c r="AB20" s="106"/>
      <c r="AC20" s="81"/>
      <c r="AD20" s="104"/>
      <c r="AE20" s="106"/>
      <c r="AF20" s="106"/>
      <c r="AG20" s="106"/>
      <c r="AH20" s="106"/>
      <c r="AI20" s="106"/>
      <c r="AJ20" s="81"/>
      <c r="AK20" s="104"/>
      <c r="AL20" s="106"/>
      <c r="AM20" s="81"/>
      <c r="AN20" s="104"/>
      <c r="AO20" s="106"/>
      <c r="AP20" s="106"/>
      <c r="AQ20" s="111"/>
      <c r="AR20" s="112"/>
      <c r="AS20" s="112"/>
      <c r="AT20" s="106"/>
      <c r="AU20" s="106"/>
      <c r="AV20" s="106"/>
      <c r="AW20" s="81"/>
      <c r="AX20" s="104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29.25" customHeight="1">
      <c r="A21" s="76"/>
      <c r="B21" s="177">
        <v>12</v>
      </c>
      <c r="C21" s="183" t="s">
        <v>286</v>
      </c>
      <c r="D21" s="183" t="s">
        <v>287</v>
      </c>
      <c r="E21" s="184">
        <v>37443</v>
      </c>
      <c r="F21" s="183" t="s">
        <v>288</v>
      </c>
      <c r="G21" s="81"/>
      <c r="H21" s="94"/>
      <c r="I21" s="95"/>
      <c r="J21" s="96"/>
      <c r="K21" s="81"/>
      <c r="L21" s="94"/>
      <c r="M21" s="101"/>
      <c r="N21" s="96"/>
      <c r="O21" s="96"/>
      <c r="P21" s="96"/>
      <c r="Q21" s="96"/>
      <c r="R21" s="96"/>
      <c r="S21" s="101"/>
      <c r="T21" s="96"/>
      <c r="U21" s="96"/>
      <c r="V21" s="96"/>
      <c r="W21" s="96"/>
      <c r="X21" s="96"/>
      <c r="Y21" s="96"/>
      <c r="Z21" s="101"/>
      <c r="AA21" s="96"/>
      <c r="AB21" s="96"/>
      <c r="AC21" s="81"/>
      <c r="AD21" s="94"/>
      <c r="AE21" s="96"/>
      <c r="AF21" s="96"/>
      <c r="AG21" s="96"/>
      <c r="AH21" s="96"/>
      <c r="AI21" s="96"/>
      <c r="AJ21" s="81"/>
      <c r="AK21" s="94"/>
      <c r="AL21" s="96"/>
      <c r="AM21" s="64"/>
      <c r="AN21" s="94"/>
      <c r="AO21" s="96"/>
      <c r="AP21" s="96"/>
      <c r="AQ21" s="102"/>
      <c r="AR21" s="103"/>
      <c r="AS21" s="103"/>
      <c r="AT21" s="96"/>
      <c r="AU21" s="96"/>
      <c r="AV21" s="96"/>
      <c r="AW21" s="81"/>
      <c r="AX21" s="94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29.25" customHeight="1">
      <c r="A22" s="76"/>
      <c r="B22" s="177">
        <v>13</v>
      </c>
      <c r="C22" s="179"/>
      <c r="D22" s="179"/>
      <c r="E22" s="181"/>
      <c r="F22" s="185"/>
      <c r="G22" s="81"/>
      <c r="H22" s="104"/>
      <c r="I22" s="105"/>
      <c r="J22" s="106"/>
      <c r="K22" s="81"/>
      <c r="L22" s="107"/>
      <c r="M22" s="108"/>
      <c r="N22" s="116"/>
      <c r="O22" s="109"/>
      <c r="P22" s="109"/>
      <c r="Q22" s="109"/>
      <c r="R22" s="109"/>
      <c r="S22" s="108"/>
      <c r="T22" s="109"/>
      <c r="U22" s="109"/>
      <c r="V22" s="109"/>
      <c r="W22" s="109"/>
      <c r="X22" s="106"/>
      <c r="Y22" s="106"/>
      <c r="Z22" s="110"/>
      <c r="AA22" s="106"/>
      <c r="AB22" s="106"/>
      <c r="AC22" s="81"/>
      <c r="AD22" s="104"/>
      <c r="AE22" s="106"/>
      <c r="AF22" s="106"/>
      <c r="AG22" s="106"/>
      <c r="AH22" s="106"/>
      <c r="AI22" s="106"/>
      <c r="AJ22" s="81"/>
      <c r="AK22" s="104"/>
      <c r="AL22" s="106"/>
      <c r="AM22" s="81"/>
      <c r="AN22" s="104"/>
      <c r="AO22" s="106"/>
      <c r="AP22" s="106"/>
      <c r="AQ22" s="111"/>
      <c r="AR22" s="112"/>
      <c r="AS22" s="112"/>
      <c r="AT22" s="106"/>
      <c r="AU22" s="106"/>
      <c r="AV22" s="106"/>
      <c r="AW22" s="81"/>
      <c r="AX22" s="104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29.25" customHeight="1">
      <c r="A23" s="76"/>
      <c r="B23" s="177">
        <v>14</v>
      </c>
      <c r="C23" s="179"/>
      <c r="D23" s="179"/>
      <c r="E23" s="186"/>
      <c r="F23" s="185"/>
      <c r="G23" s="81"/>
      <c r="H23" s="94"/>
      <c r="I23" s="95"/>
      <c r="J23" s="96"/>
      <c r="K23" s="81"/>
      <c r="L23" s="94"/>
      <c r="M23" s="101"/>
      <c r="N23" s="96"/>
      <c r="O23" s="96"/>
      <c r="P23" s="96"/>
      <c r="Q23" s="96"/>
      <c r="R23" s="96"/>
      <c r="S23" s="101"/>
      <c r="T23" s="96"/>
      <c r="U23" s="96"/>
      <c r="V23" s="96"/>
      <c r="W23" s="96"/>
      <c r="X23" s="96"/>
      <c r="Y23" s="96"/>
      <c r="Z23" s="101"/>
      <c r="AA23" s="96"/>
      <c r="AB23" s="96"/>
      <c r="AC23" s="81"/>
      <c r="AD23" s="94"/>
      <c r="AE23" s="96"/>
      <c r="AF23" s="96"/>
      <c r="AG23" s="96"/>
      <c r="AH23" s="96"/>
      <c r="AI23" s="96"/>
      <c r="AJ23" s="81"/>
      <c r="AK23" s="94"/>
      <c r="AL23" s="96"/>
      <c r="AM23" s="81"/>
      <c r="AN23" s="94"/>
      <c r="AO23" s="96"/>
      <c r="AP23" s="96"/>
      <c r="AQ23" s="102"/>
      <c r="AR23" s="103"/>
      <c r="AS23" s="103"/>
      <c r="AT23" s="96"/>
      <c r="AU23" s="96"/>
      <c r="AV23" s="96"/>
      <c r="AW23" s="81"/>
      <c r="AX23" s="94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1:60" ht="13.5" customHeight="1">
      <c r="A24" s="33"/>
      <c r="B24" s="33"/>
      <c r="C24" s="33"/>
      <c r="D24" s="33"/>
      <c r="E24" s="33"/>
      <c r="F24" s="33"/>
      <c r="G24" s="33"/>
      <c r="H24" s="33"/>
      <c r="I24" s="124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</row>
    <row r="25" spans="1:60" ht="13.5" customHeight="1">
      <c r="A25" s="33"/>
      <c r="B25" s="33"/>
      <c r="C25" s="33"/>
      <c r="D25" s="33"/>
      <c r="E25" s="33"/>
      <c r="F25" s="33"/>
      <c r="G25" s="33"/>
      <c r="H25" s="33"/>
      <c r="I25" s="124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</row>
    <row r="26" spans="1:60" ht="13.5" customHeight="1">
      <c r="A26" s="125"/>
      <c r="B26" s="125"/>
      <c r="C26" s="126" t="s">
        <v>120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</row>
    <row r="27" spans="1:60" ht="13.5" customHeight="1">
      <c r="A27" s="125"/>
      <c r="B27" s="125"/>
      <c r="C27" s="126" t="s">
        <v>121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</row>
    <row r="28" spans="1:60" ht="13.5" customHeight="1">
      <c r="A28" s="125"/>
      <c r="B28" s="125"/>
      <c r="C28" s="126" t="s">
        <v>122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</row>
    <row r="29" spans="1:60" ht="13.5" customHeight="1">
      <c r="A29" s="125"/>
      <c r="B29" s="125"/>
      <c r="C29" s="126" t="s">
        <v>123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</row>
    <row r="30" spans="1:60" ht="13.5" customHeight="1">
      <c r="A30" s="125"/>
      <c r="B30" s="125"/>
      <c r="C30" s="126" t="s">
        <v>124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</row>
    <row r="31" spans="1:60" ht="15.75" customHeight="1">
      <c r="A31" s="125"/>
      <c r="B31" s="125"/>
      <c r="C31" s="127" t="s">
        <v>125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</row>
    <row r="32" spans="1:60" ht="13.5" customHeight="1">
      <c r="A32" s="125"/>
      <c r="B32" s="125"/>
      <c r="C32" s="126" t="s">
        <v>126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21">
    <mergeCell ref="A1:AV2"/>
    <mergeCell ref="AW1:BA1"/>
    <mergeCell ref="AW2:BA2"/>
    <mergeCell ref="A3:X4"/>
    <mergeCell ref="Y3:AF3"/>
    <mergeCell ref="Y4:AF4"/>
    <mergeCell ref="D5:L5"/>
    <mergeCell ref="T5:AA5"/>
    <mergeCell ref="D7:I7"/>
    <mergeCell ref="X7:AC7"/>
    <mergeCell ref="AD7:AN7"/>
    <mergeCell ref="D8:I8"/>
    <mergeCell ref="P8:AY8"/>
    <mergeCell ref="A10:A23"/>
    <mergeCell ref="C26:AX26"/>
    <mergeCell ref="C27:AX27"/>
    <mergeCell ref="C28:AX28"/>
    <mergeCell ref="C29:AX29"/>
    <mergeCell ref="C30:AX30"/>
    <mergeCell ref="C31:AX31"/>
    <mergeCell ref="C32:AX32"/>
  </mergeCells>
  <hyperlinks>
    <hyperlink ref="AW1" r:id="rId1" display="david_bernard77@yahoo.fr"/>
    <hyperlink ref="AW2" r:id="rId2" display="lepineup@gmail.com"/>
    <hyperlink ref="Y4" r:id="rId3" display="lepineup@gmail.com"/>
  </hyperlink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2019-12-13T17:56:39Z</dcterms:created>
  <dcterms:modified xsi:type="dcterms:W3CDTF">2019-12-15T14:54:24Z</dcterms:modified>
  <cp:category/>
  <cp:version/>
  <cp:contentType/>
  <cp:contentStatus/>
  <cp:revision>5</cp:revision>
</cp:coreProperties>
</file>